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B25502DE-3BB4-433E-A7FF-61FF034C3D14}"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F330" i="9"/>
  <c r="H329" i="9"/>
  <c r="G329" i="9"/>
  <c r="E329" i="9" s="1"/>
  <c r="B329" i="9" s="1"/>
  <c r="F329" i="9"/>
  <c r="H328" i="9"/>
  <c r="E328" i="9" s="1"/>
  <c r="B328" i="9" s="1"/>
  <c r="G328" i="9"/>
  <c r="F328" i="9"/>
  <c r="H327" i="9"/>
  <c r="G327" i="9"/>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B290" i="9" s="1"/>
  <c r="M289" i="9"/>
  <c r="L289" i="9"/>
  <c r="F289" i="9" s="1"/>
  <c r="E289" i="9"/>
  <c r="B289" i="9"/>
  <c r="M288" i="9"/>
  <c r="L288" i="9"/>
  <c r="F288" i="9" s="1"/>
  <c r="E288" i="9"/>
  <c r="M287" i="9"/>
  <c r="L287" i="9"/>
  <c r="F287" i="9"/>
  <c r="E287" i="9"/>
  <c r="M286" i="9"/>
  <c r="L286" i="9"/>
  <c r="F286" i="9" s="1"/>
  <c r="B286" i="9" s="1"/>
  <c r="E286" i="9"/>
  <c r="M285" i="9"/>
  <c r="L285" i="9"/>
  <c r="F285" i="9" s="1"/>
  <c r="B285" i="9" s="1"/>
  <c r="E285" i="9"/>
  <c r="M284" i="9"/>
  <c r="L284" i="9"/>
  <c r="F284" i="9" s="1"/>
  <c r="E284" i="9"/>
  <c r="M283" i="9"/>
  <c r="L283" i="9"/>
  <c r="F283" i="9"/>
  <c r="E283" i="9"/>
  <c r="M282" i="9"/>
  <c r="L282" i="9"/>
  <c r="F282" i="9" s="1"/>
  <c r="B282" i="9" s="1"/>
  <c r="E282" i="9"/>
  <c r="M281" i="9"/>
  <c r="L281" i="9"/>
  <c r="E281" i="9"/>
  <c r="M280" i="9"/>
  <c r="F280" i="9" s="1"/>
  <c r="L280" i="9"/>
  <c r="E280" i="9"/>
  <c r="M279" i="9"/>
  <c r="L279" i="9"/>
  <c r="F279" i="9"/>
  <c r="E279" i="9"/>
  <c r="M278" i="9"/>
  <c r="L278" i="9"/>
  <c r="F278" i="9" s="1"/>
  <c r="B278" i="9" s="1"/>
  <c r="E278" i="9"/>
  <c r="M277" i="9"/>
  <c r="L277" i="9"/>
  <c r="F277" i="9" s="1"/>
  <c r="B277" i="9" s="1"/>
  <c r="E277" i="9"/>
  <c r="M276" i="9"/>
  <c r="F276" i="9" s="1"/>
  <c r="L276" i="9"/>
  <c r="E276" i="9"/>
  <c r="B276" i="9" s="1"/>
  <c r="M275" i="9"/>
  <c r="L275" i="9"/>
  <c r="F275" i="9"/>
  <c r="E275" i="9"/>
  <c r="B275" i="9" s="1"/>
  <c r="M274" i="9"/>
  <c r="L274" i="9"/>
  <c r="F274" i="9" s="1"/>
  <c r="B274" i="9" s="1"/>
  <c r="E274" i="9"/>
  <c r="M273" i="9"/>
  <c r="L273" i="9"/>
  <c r="E273" i="9"/>
  <c r="M272" i="9"/>
  <c r="F272" i="9" s="1"/>
  <c r="L272"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E265" i="9"/>
  <c r="M264" i="9"/>
  <c r="F264" i="9" s="1"/>
  <c r="L264" i="9"/>
  <c r="E264" i="9"/>
  <c r="M263" i="9"/>
  <c r="L263" i="9"/>
  <c r="F263" i="9"/>
  <c r="E263" i="9"/>
  <c r="B263" i="9" s="1"/>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E257" i="9"/>
  <c r="M256" i="9"/>
  <c r="F256" i="9" s="1"/>
  <c r="L256" i="9"/>
  <c r="E256" i="9"/>
  <c r="M255" i="9"/>
  <c r="L255" i="9"/>
  <c r="F255" i="9"/>
  <c r="E255" i="9"/>
  <c r="B255" i="9" s="1"/>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E249" i="9"/>
  <c r="M248" i="9"/>
  <c r="L248" i="9"/>
  <c r="F248" i="9" s="1"/>
  <c r="E248" i="9"/>
  <c r="B248" i="9" s="1"/>
  <c r="M247" i="9"/>
  <c r="L247" i="9"/>
  <c r="F247" i="9"/>
  <c r="E247" i="9"/>
  <c r="B247" i="9" s="1"/>
  <c r="M246" i="9"/>
  <c r="L246" i="9"/>
  <c r="F246" i="9" s="1"/>
  <c r="B246" i="9" s="1"/>
  <c r="E246" i="9"/>
  <c r="M245" i="9"/>
  <c r="L245" i="9"/>
  <c r="E245" i="9"/>
  <c r="M244" i="9"/>
  <c r="F244" i="9" s="1"/>
  <c r="L244" i="9"/>
  <c r="E244" i="9"/>
  <c r="M243" i="9"/>
  <c r="L243" i="9"/>
  <c r="F243" i="9"/>
  <c r="E243" i="9"/>
  <c r="M242" i="9"/>
  <c r="L242" i="9"/>
  <c r="E242" i="9"/>
  <c r="M241" i="9"/>
  <c r="L241" i="9"/>
  <c r="E241" i="9"/>
  <c r="M240" i="9"/>
  <c r="F240" i="9" s="1"/>
  <c r="L240" i="9"/>
  <c r="E240" i="9"/>
  <c r="M239" i="9"/>
  <c r="F239" i="9" s="1"/>
  <c r="L239" i="9"/>
  <c r="E239" i="9"/>
  <c r="M238" i="9"/>
  <c r="L238" i="9"/>
  <c r="F238" i="9" s="1"/>
  <c r="B238" i="9" s="1"/>
  <c r="E238" i="9"/>
  <c r="M237" i="9"/>
  <c r="L237" i="9"/>
  <c r="E237" i="9"/>
  <c r="M236" i="9"/>
  <c r="L236" i="9"/>
  <c r="E236" i="9"/>
  <c r="M235" i="9"/>
  <c r="L235" i="9"/>
  <c r="F235" i="9"/>
  <c r="E235" i="9"/>
  <c r="B235" i="9" s="1"/>
  <c r="M234" i="9"/>
  <c r="L234" i="9"/>
  <c r="F234" i="9" s="1"/>
  <c r="B234" i="9" s="1"/>
  <c r="E234" i="9"/>
  <c r="M233" i="9"/>
  <c r="L233" i="9"/>
  <c r="E233" i="9"/>
  <c r="M232" i="9"/>
  <c r="F232" i="9" s="1"/>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G127" i="9"/>
  <c r="F127" i="9"/>
  <c r="H126" i="9"/>
  <c r="G126" i="9"/>
  <c r="F126" i="9"/>
  <c r="E126" i="9"/>
  <c r="B126" i="9" s="1"/>
  <c r="H125" i="9"/>
  <c r="G125" i="9"/>
  <c r="E125" i="9" s="1"/>
  <c r="F125" i="9"/>
  <c r="B125" i="9"/>
  <c r="H124" i="9"/>
  <c r="G124" i="9"/>
  <c r="F124" i="9"/>
  <c r="E124" i="9"/>
  <c r="B124" i="9" s="1"/>
  <c r="H123" i="9"/>
  <c r="E123" i="9" s="1"/>
  <c r="G123" i="9"/>
  <c r="F123" i="9"/>
  <c r="B123" i="9"/>
  <c r="H122" i="9"/>
  <c r="G122" i="9"/>
  <c r="F122" i="9"/>
  <c r="E122" i="9"/>
  <c r="B122" i="9" s="1"/>
  <c r="H121" i="9"/>
  <c r="G121" i="9"/>
  <c r="E121" i="9" s="1"/>
  <c r="F121" i="9"/>
  <c r="B121" i="9"/>
  <c r="H120" i="9"/>
  <c r="G120" i="9"/>
  <c r="F120" i="9"/>
  <c r="E120" i="9"/>
  <c r="B120" i="9" s="1"/>
  <c r="H119" i="9"/>
  <c r="E119" i="9" s="1"/>
  <c r="G119" i="9"/>
  <c r="F119" i="9"/>
  <c r="B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H51" i="9"/>
  <c r="G51" i="9"/>
  <c r="E51" i="9" s="1"/>
  <c r="B51" i="9" s="1"/>
  <c r="F51" i="9"/>
  <c r="H50" i="9"/>
  <c r="E50" i="9" s="1"/>
  <c r="B50" i="9" s="1"/>
  <c r="G50" i="9"/>
  <c r="F50" i="9"/>
  <c r="H49" i="9"/>
  <c r="G49" i="9"/>
  <c r="F49" i="9"/>
  <c r="H48" i="9"/>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I3" i="9"/>
  <c r="H3" i="9"/>
  <c r="G3" i="9"/>
  <c r="D104" i="8"/>
  <c r="I41" i="3" s="1"/>
  <c r="D97" i="8"/>
  <c r="D92" i="8"/>
  <c r="D87" i="8"/>
  <c r="D82" i="8"/>
  <c r="D77" i="8"/>
  <c r="D72" i="8"/>
  <c r="D67" i="8"/>
  <c r="D62" i="8"/>
  <c r="D57" i="8"/>
  <c r="D51" i="8" s="1"/>
  <c r="D52" i="8"/>
  <c r="D46" i="8"/>
  <c r="D45" i="8" s="1"/>
  <c r="C1622" i="1" s="1"/>
  <c r="D37" i="8"/>
  <c r="D25" i="8" s="1"/>
  <c r="C1602" i="1" s="1"/>
  <c r="D27" i="8"/>
  <c r="D18" i="8"/>
  <c r="D8" i="8"/>
  <c r="D6" i="8" s="1"/>
  <c r="E44" i="7"/>
  <c r="D44" i="7"/>
  <c r="E39" i="7"/>
  <c r="E38" i="7" s="1"/>
  <c r="D39" i="7"/>
  <c r="D38" i="7" s="1"/>
  <c r="E30" i="7"/>
  <c r="D30" i="7"/>
  <c r="E23" i="7"/>
  <c r="D23" i="7"/>
  <c r="E22" i="7"/>
  <c r="D22" i="7"/>
  <c r="E14" i="7"/>
  <c r="D14" i="7"/>
  <c r="E7" i="7"/>
  <c r="E6" i="7" s="1"/>
  <c r="E5" i="7" s="1"/>
  <c r="D7" i="7"/>
  <c r="D6" i="7" s="1"/>
  <c r="D5" i="7" s="1"/>
  <c r="G346" i="9" s="1"/>
  <c r="E346" i="9"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D1259" i="1" s="1"/>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H1152" i="1" s="1"/>
  <c r="D150" i="5"/>
  <c r="F149" i="5"/>
  <c r="F148"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1087" i="1" s="1"/>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E597" i="4"/>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E571" i="4" s="1"/>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D536"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D491" i="4" s="1"/>
  <c r="F491" i="4" s="1"/>
  <c r="F490" i="4"/>
  <c r="F489" i="4"/>
  <c r="F488" i="4"/>
  <c r="E488" i="4"/>
  <c r="D488" i="4"/>
  <c r="F487" i="4"/>
  <c r="F486" i="4"/>
  <c r="F485" i="4"/>
  <c r="E485" i="4"/>
  <c r="D485" i="4"/>
  <c r="F484" i="4"/>
  <c r="F483" i="4"/>
  <c r="F482" i="4"/>
  <c r="F481" i="4"/>
  <c r="F480" i="4"/>
  <c r="E480" i="4"/>
  <c r="D480" i="4"/>
  <c r="D479" i="4" s="1"/>
  <c r="F479" i="4" s="1"/>
  <c r="E479"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28" i="4"/>
  <c r="D428" i="4"/>
  <c r="F428" i="4" s="1"/>
  <c r="F427" i="4"/>
  <c r="E427" i="4"/>
  <c r="D427" i="4"/>
  <c r="D648" i="4" s="1"/>
  <c r="E426" i="4"/>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F310" i="4"/>
  <c r="E310" i="4"/>
  <c r="E309" i="4" s="1"/>
  <c r="D310" i="4"/>
  <c r="D309" i="4"/>
  <c r="D308" i="4" s="1"/>
  <c r="F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E230" i="4" s="1"/>
  <c r="D231" i="4"/>
  <c r="F231" i="4" s="1"/>
  <c r="F229" i="4"/>
  <c r="F228" i="4"/>
  <c r="F227" i="4"/>
  <c r="F226" i="4"/>
  <c r="E225" i="4"/>
  <c r="E221" i="4" s="1"/>
  <c r="D225" i="4"/>
  <c r="F225" i="4" s="1"/>
  <c r="F224" i="4"/>
  <c r="F223" i="4"/>
  <c r="F222" i="4"/>
  <c r="E222" i="4"/>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5" i="4" s="1"/>
  <c r="F163" i="4"/>
  <c r="F162" i="4"/>
  <c r="F161" i="4"/>
  <c r="E160" i="4"/>
  <c r="D156" i="1" s="1"/>
  <c r="D160" i="4"/>
  <c r="F159" i="4"/>
  <c r="F158" i="4"/>
  <c r="F157" i="4"/>
  <c r="F156" i="4"/>
  <c r="F155" i="4"/>
  <c r="E154" i="4"/>
  <c r="D154" i="4"/>
  <c r="F154" i="4" s="1"/>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G1682" i="1" s="1"/>
  <c r="C1680" i="1"/>
  <c r="H1679" i="1"/>
  <c r="C1679" i="1"/>
  <c r="G1679" i="1" s="1"/>
  <c r="H1678" i="1"/>
  <c r="G1678" i="1"/>
  <c r="C1678" i="1"/>
  <c r="C1677" i="1"/>
  <c r="H1677" i="1" s="1"/>
  <c r="C1676" i="1"/>
  <c r="H1675" i="1"/>
  <c r="C1675" i="1"/>
  <c r="G1675" i="1" s="1"/>
  <c r="H1674" i="1"/>
  <c r="G1674" i="1"/>
  <c r="C1674" i="1"/>
  <c r="C1673" i="1"/>
  <c r="H1673" i="1" s="1"/>
  <c r="C1672" i="1"/>
  <c r="H1671" i="1"/>
  <c r="G1671" i="1"/>
  <c r="C1671" i="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C1628" i="1"/>
  <c r="H1627" i="1"/>
  <c r="C1627" i="1"/>
  <c r="G1627" i="1" s="1"/>
  <c r="H1626" i="1"/>
  <c r="G1626" i="1"/>
  <c r="C1626" i="1"/>
  <c r="C1625" i="1"/>
  <c r="H1625" i="1" s="1"/>
  <c r="C1624" i="1"/>
  <c r="H1623" i="1"/>
  <c r="C1623" i="1"/>
  <c r="G1623" i="1" s="1"/>
  <c r="H1622" i="1"/>
  <c r="G1622" i="1"/>
  <c r="C1620" i="1"/>
  <c r="H1619" i="1"/>
  <c r="C1619" i="1"/>
  <c r="G1619" i="1" s="1"/>
  <c r="H1618" i="1"/>
  <c r="G1618" i="1"/>
  <c r="C1618" i="1"/>
  <c r="G1617" i="1"/>
  <c r="C1617" i="1"/>
  <c r="H1617" i="1" s="1"/>
  <c r="C1616" i="1"/>
  <c r="H1615" i="1"/>
  <c r="C1615" i="1"/>
  <c r="G1615" i="1" s="1"/>
  <c r="H1614" i="1"/>
  <c r="G1614" i="1"/>
  <c r="C1614" i="1"/>
  <c r="C1613" i="1"/>
  <c r="H1613" i="1" s="1"/>
  <c r="C1612" i="1"/>
  <c r="H1611" i="1"/>
  <c r="C1611" i="1"/>
  <c r="G1611" i="1" s="1"/>
  <c r="C1610" i="1"/>
  <c r="H1610" i="1" s="1"/>
  <c r="C1609" i="1"/>
  <c r="H1609" i="1" s="1"/>
  <c r="C1608" i="1"/>
  <c r="C1607" i="1"/>
  <c r="G1607" i="1" s="1"/>
  <c r="G1606" i="1"/>
  <c r="C1606" i="1"/>
  <c r="H1606" i="1" s="1"/>
  <c r="C1605" i="1"/>
  <c r="H1605" i="1" s="1"/>
  <c r="C1604" i="1"/>
  <c r="H1603" i="1"/>
  <c r="C1603" i="1"/>
  <c r="G1603" i="1" s="1"/>
  <c r="C1601" i="1"/>
  <c r="H1601" i="1" s="1"/>
  <c r="C1600" i="1"/>
  <c r="H1599" i="1"/>
  <c r="C1599" i="1"/>
  <c r="G1599" i="1" s="1"/>
  <c r="H1598" i="1"/>
  <c r="G1598" i="1"/>
  <c r="C1598" i="1"/>
  <c r="C1597" i="1"/>
  <c r="H1597" i="1" s="1"/>
  <c r="C1596" i="1"/>
  <c r="H1595" i="1"/>
  <c r="C1595" i="1"/>
  <c r="G1595" i="1" s="1"/>
  <c r="C1594" i="1"/>
  <c r="H1594" i="1" s="1"/>
  <c r="C1593" i="1"/>
  <c r="H1593" i="1" s="1"/>
  <c r="C1592" i="1"/>
  <c r="C1591" i="1"/>
  <c r="G1591" i="1" s="1"/>
  <c r="H1590" i="1"/>
  <c r="G1590" i="1"/>
  <c r="C1590" i="1"/>
  <c r="C1589" i="1"/>
  <c r="H1589" i="1" s="1"/>
  <c r="C1588" i="1"/>
  <c r="C1587" i="1"/>
  <c r="G1587" i="1" s="1"/>
  <c r="H1586" i="1"/>
  <c r="C1586" i="1"/>
  <c r="G1586" i="1" s="1"/>
  <c r="C1585" i="1"/>
  <c r="H1585" i="1" s="1"/>
  <c r="C1584" i="1"/>
  <c r="H1582" i="1"/>
  <c r="G1582" i="1"/>
  <c r="C1582" i="1"/>
  <c r="D1581" i="1"/>
  <c r="C1581" i="1"/>
  <c r="D1580" i="1"/>
  <c r="J1580" i="1" s="1"/>
  <c r="C1580" i="1"/>
  <c r="H1580" i="1" s="1"/>
  <c r="D1579" i="1"/>
  <c r="C1579" i="1"/>
  <c r="D1578" i="1"/>
  <c r="J1578" i="1" s="1"/>
  <c r="C1578" i="1"/>
  <c r="H1578" i="1" s="1"/>
  <c r="D1577" i="1"/>
  <c r="G1577" i="1" s="1"/>
  <c r="C1577" i="1"/>
  <c r="H1577" i="1" s="1"/>
  <c r="D1576" i="1"/>
  <c r="C1576" i="1"/>
  <c r="J1575" i="1"/>
  <c r="D1575" i="1"/>
  <c r="G1575" i="1" s="1"/>
  <c r="I1575" i="1" s="1"/>
  <c r="C1575" i="1"/>
  <c r="H1575" i="1" s="1"/>
  <c r="D1574" i="1"/>
  <c r="C1574" i="1"/>
  <c r="J1573" i="1"/>
  <c r="D1573" i="1"/>
  <c r="G1573" i="1" s="1"/>
  <c r="I1573" i="1" s="1"/>
  <c r="C1573" i="1"/>
  <c r="H1573" i="1" s="1"/>
  <c r="G1572" i="1"/>
  <c r="D1572" i="1"/>
  <c r="C1572" i="1"/>
  <c r="H1572" i="1" s="1"/>
  <c r="D1571" i="1"/>
  <c r="G1571" i="1" s="1"/>
  <c r="C1571" i="1"/>
  <c r="H1570" i="1"/>
  <c r="D1570" i="1"/>
  <c r="C1570" i="1"/>
  <c r="D1569" i="1"/>
  <c r="J1569" i="1" s="1"/>
  <c r="C1569" i="1"/>
  <c r="H1568" i="1"/>
  <c r="D1568" i="1"/>
  <c r="C1568" i="1"/>
  <c r="D1567" i="1"/>
  <c r="H1567" i="1" s="1"/>
  <c r="C1567" i="1"/>
  <c r="H1566" i="1"/>
  <c r="D1566" i="1"/>
  <c r="C1566" i="1"/>
  <c r="D1565" i="1"/>
  <c r="J1565" i="1" s="1"/>
  <c r="C1565" i="1"/>
  <c r="H1564" i="1"/>
  <c r="D1564" i="1"/>
  <c r="C1564" i="1"/>
  <c r="D1563" i="1"/>
  <c r="C1563" i="1"/>
  <c r="G1563" i="1" s="1"/>
  <c r="D1562" i="1"/>
  <c r="J1562" i="1" s="1"/>
  <c r="C1562" i="1"/>
  <c r="H1562" i="1" s="1"/>
  <c r="D1561" i="1"/>
  <c r="C1561" i="1"/>
  <c r="D1560" i="1"/>
  <c r="J1560" i="1" s="1"/>
  <c r="C1560" i="1"/>
  <c r="H1560" i="1" s="1"/>
  <c r="D1559" i="1"/>
  <c r="C1559" i="1"/>
  <c r="D1558" i="1"/>
  <c r="J1558" i="1" s="1"/>
  <c r="C1558" i="1"/>
  <c r="H1558" i="1" s="1"/>
  <c r="D1557" i="1"/>
  <c r="C1557" i="1"/>
  <c r="D1556" i="1"/>
  <c r="C1556" i="1"/>
  <c r="G1556" i="1" s="1"/>
  <c r="H1555" i="1"/>
  <c r="D1555" i="1"/>
  <c r="C1555" i="1"/>
  <c r="G1555" i="1" s="1"/>
  <c r="J1554" i="1"/>
  <c r="G1554" i="1"/>
  <c r="I1554" i="1" s="1"/>
  <c r="D1554" i="1"/>
  <c r="C1554" i="1"/>
  <c r="H1554" i="1" s="1"/>
  <c r="H1553" i="1"/>
  <c r="D1553" i="1"/>
  <c r="C1553" i="1"/>
  <c r="J1552" i="1"/>
  <c r="G1552" i="1"/>
  <c r="I1552" i="1" s="1"/>
  <c r="D1552" i="1"/>
  <c r="C1552" i="1"/>
  <c r="H1552" i="1" s="1"/>
  <c r="H1551" i="1"/>
  <c r="D1551" i="1"/>
  <c r="C1551" i="1"/>
  <c r="J1550" i="1"/>
  <c r="G1550" i="1"/>
  <c r="I1550" i="1" s="1"/>
  <c r="D1550" i="1"/>
  <c r="C1550" i="1"/>
  <c r="H1550" i="1" s="1"/>
  <c r="H1549" i="1"/>
  <c r="D1549" i="1"/>
  <c r="C1549" i="1"/>
  <c r="J1548" i="1"/>
  <c r="G1548" i="1"/>
  <c r="I1548" i="1" s="1"/>
  <c r="D1548" i="1"/>
  <c r="C1548" i="1"/>
  <c r="H1548" i="1" s="1"/>
  <c r="H1547" i="1"/>
  <c r="G1547" i="1"/>
  <c r="D1547" i="1"/>
  <c r="C1547" i="1"/>
  <c r="J1547" i="1" s="1"/>
  <c r="J1546" i="1"/>
  <c r="D1546" i="1"/>
  <c r="C1546" i="1"/>
  <c r="H1545" i="1"/>
  <c r="G1545" i="1"/>
  <c r="I1545" i="1" s="1"/>
  <c r="D1545" i="1"/>
  <c r="C1545" i="1"/>
  <c r="J1545" i="1" s="1"/>
  <c r="J1544" i="1"/>
  <c r="D1544" i="1"/>
  <c r="C1544" i="1"/>
  <c r="H1543" i="1"/>
  <c r="G1543" i="1"/>
  <c r="I1543" i="1" s="1"/>
  <c r="D1543" i="1"/>
  <c r="C1543" i="1"/>
  <c r="J1543" i="1" s="1"/>
  <c r="D1542" i="1"/>
  <c r="J1542" i="1" s="1"/>
  <c r="C1542" i="1"/>
  <c r="H1541" i="1"/>
  <c r="D1541" i="1"/>
  <c r="C1541" i="1"/>
  <c r="J1541" i="1" s="1"/>
  <c r="D1540" i="1"/>
  <c r="D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D1400" i="1"/>
  <c r="C1400" i="1"/>
  <c r="D1399" i="1"/>
  <c r="C1399" i="1"/>
  <c r="H1399" i="1" s="1"/>
  <c r="D1398" i="1"/>
  <c r="C1398" i="1"/>
  <c r="H1398" i="1" s="1"/>
  <c r="D1397" i="1"/>
  <c r="G1397" i="1" s="1"/>
  <c r="C1397" i="1"/>
  <c r="H1397" i="1" s="1"/>
  <c r="H1396" i="1"/>
  <c r="D1396" i="1"/>
  <c r="C1396" i="1"/>
  <c r="D1395" i="1"/>
  <c r="G1395" i="1" s="1"/>
  <c r="C1395" i="1"/>
  <c r="H1395" i="1" s="1"/>
  <c r="D1394" i="1"/>
  <c r="C1394" i="1"/>
  <c r="H1394" i="1" s="1"/>
  <c r="D1393" i="1"/>
  <c r="G1393" i="1" s="1"/>
  <c r="C1393" i="1"/>
  <c r="H1393" i="1" s="1"/>
  <c r="H1392" i="1"/>
  <c r="D1392" i="1"/>
  <c r="C1392" i="1"/>
  <c r="D1391" i="1"/>
  <c r="G1391" i="1" s="1"/>
  <c r="C1391" i="1"/>
  <c r="H1391" i="1" s="1"/>
  <c r="D1390" i="1"/>
  <c r="C1390" i="1"/>
  <c r="H1390" i="1" s="1"/>
  <c r="D1389" i="1"/>
  <c r="G1389" i="1" s="1"/>
  <c r="C1389" i="1"/>
  <c r="H1389" i="1" s="1"/>
  <c r="H1388" i="1"/>
  <c r="D1388" i="1"/>
  <c r="C1388" i="1"/>
  <c r="G1388" i="1" s="1"/>
  <c r="H1387" i="1"/>
  <c r="D1387" i="1"/>
  <c r="C1387" i="1"/>
  <c r="D1386" i="1"/>
  <c r="C1386" i="1"/>
  <c r="H1386" i="1" s="1"/>
  <c r="D1385" i="1"/>
  <c r="C1385" i="1"/>
  <c r="H1385" i="1" s="1"/>
  <c r="D1384" i="1"/>
  <c r="C1384" i="1"/>
  <c r="H1384" i="1" s="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C1340" i="1"/>
  <c r="H1339" i="1"/>
  <c r="D1339" i="1"/>
  <c r="G1339" i="1" s="1"/>
  <c r="C1339" i="1"/>
  <c r="H1338" i="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H1266" i="1"/>
  <c r="G1266" i="1"/>
  <c r="D1266" i="1"/>
  <c r="C1266" i="1"/>
  <c r="D1265" i="1"/>
  <c r="H1265" i="1" s="1"/>
  <c r="C1265" i="1"/>
  <c r="D1264" i="1"/>
  <c r="H1264" i="1" s="1"/>
  <c r="C1264" i="1"/>
  <c r="H1263" i="1"/>
  <c r="G1263" i="1"/>
  <c r="D1263" i="1"/>
  <c r="C1263" i="1"/>
  <c r="H1262" i="1"/>
  <c r="G1262" i="1"/>
  <c r="D1262" i="1"/>
  <c r="C1262" i="1"/>
  <c r="H1261" i="1"/>
  <c r="G1261" i="1"/>
  <c r="D1261" i="1"/>
  <c r="C1261" i="1"/>
  <c r="H1260" i="1"/>
  <c r="G1260" i="1"/>
  <c r="D1260" i="1"/>
  <c r="C1260" i="1"/>
  <c r="H1258" i="1"/>
  <c r="G1258" i="1"/>
  <c r="D1258" i="1"/>
  <c r="C1258" i="1"/>
  <c r="H1257" i="1"/>
  <c r="D1257" i="1"/>
  <c r="G1257" i="1" s="1"/>
  <c r="C1257" i="1"/>
  <c r="D1256" i="1"/>
  <c r="G1254" i="1"/>
  <c r="D1254" i="1"/>
  <c r="H1254" i="1" s="1"/>
  <c r="C1254" i="1"/>
  <c r="G1253" i="1"/>
  <c r="D1253" i="1"/>
  <c r="H1253" i="1" s="1"/>
  <c r="C1253" i="1"/>
  <c r="D1252"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G1092"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H1061" i="1"/>
  <c r="D1061" i="1"/>
  <c r="G1061" i="1" s="1"/>
  <c r="C1061" i="1"/>
  <c r="H1060" i="1"/>
  <c r="D1060" i="1"/>
  <c r="G1060" i="1" s="1"/>
  <c r="C1060" i="1"/>
  <c r="H1059" i="1"/>
  <c r="D1059" i="1"/>
  <c r="G1059" i="1" s="1"/>
  <c r="C1059" i="1"/>
  <c r="H1058" i="1"/>
  <c r="G1058" i="1"/>
  <c r="D1058" i="1"/>
  <c r="C1058" i="1"/>
  <c r="D1057" i="1"/>
  <c r="G1057" i="1" s="1"/>
  <c r="C1057" i="1"/>
  <c r="H1056" i="1"/>
  <c r="G1056" i="1"/>
  <c r="D1056" i="1"/>
  <c r="C1056" i="1"/>
  <c r="H1055" i="1"/>
  <c r="D1055" i="1"/>
  <c r="G1055" i="1" s="1"/>
  <c r="C1055" i="1"/>
  <c r="H1054" i="1"/>
  <c r="D1054" i="1"/>
  <c r="G1054" i="1" s="1"/>
  <c r="C1054" i="1"/>
  <c r="H1053" i="1"/>
  <c r="G1053" i="1"/>
  <c r="D1053" i="1"/>
  <c r="C1053" i="1"/>
  <c r="H1052" i="1"/>
  <c r="G1052" i="1"/>
  <c r="D1052" i="1"/>
  <c r="C1052" i="1"/>
  <c r="H1051" i="1"/>
  <c r="G1051" i="1"/>
  <c r="D1051" i="1"/>
  <c r="C1051" i="1"/>
  <c r="D1050" i="1"/>
  <c r="G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D1042" i="1"/>
  <c r="G1042" i="1" s="1"/>
  <c r="C1042" i="1"/>
  <c r="H1041"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D1031" i="1"/>
  <c r="G1031" i="1" s="1"/>
  <c r="C1031" i="1"/>
  <c r="H1030" i="1"/>
  <c r="D1030" i="1"/>
  <c r="G1030" i="1" s="1"/>
  <c r="C1030" i="1"/>
  <c r="H1029" i="1"/>
  <c r="D1029" i="1"/>
  <c r="G1029" i="1" s="1"/>
  <c r="C1029" i="1"/>
  <c r="D1028" i="1"/>
  <c r="G1028" i="1" s="1"/>
  <c r="C1028" i="1"/>
  <c r="H1027" i="1"/>
  <c r="D1027" i="1"/>
  <c r="G1027" i="1" s="1"/>
  <c r="C1027" i="1"/>
  <c r="H1026" i="1"/>
  <c r="D1026" i="1"/>
  <c r="G1026" i="1" s="1"/>
  <c r="C1026" i="1"/>
  <c r="H1025" i="1"/>
  <c r="D1025" i="1"/>
  <c r="G1025" i="1" s="1"/>
  <c r="C1025" i="1"/>
  <c r="C1024" i="1"/>
  <c r="H1023" i="1"/>
  <c r="D1023" i="1"/>
  <c r="G1023" i="1" s="1"/>
  <c r="C1023" i="1"/>
  <c r="H1022" i="1"/>
  <c r="G1022" i="1"/>
  <c r="D1022" i="1"/>
  <c r="C1022" i="1"/>
  <c r="H1021" i="1"/>
  <c r="G1021" i="1"/>
  <c r="D1021" i="1"/>
  <c r="C1021" i="1"/>
  <c r="D1020" i="1"/>
  <c r="H1020" i="1" s="1"/>
  <c r="C1020" i="1"/>
  <c r="H1019" i="1"/>
  <c r="G1019" i="1"/>
  <c r="D1019" i="1"/>
  <c r="C1019" i="1"/>
  <c r="C1018"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D843" i="1"/>
  <c r="H843" i="1" s="1"/>
  <c r="C843" i="1"/>
  <c r="H842" i="1"/>
  <c r="G842" i="1"/>
  <c r="D842" i="1"/>
  <c r="C842" i="1"/>
  <c r="H841" i="1"/>
  <c r="G841" i="1"/>
  <c r="D841" i="1"/>
  <c r="C841" i="1"/>
  <c r="H840" i="1"/>
  <c r="G840" i="1"/>
  <c r="D840" i="1"/>
  <c r="C840" i="1"/>
  <c r="H839" i="1"/>
  <c r="G839" i="1"/>
  <c r="D839" i="1"/>
  <c r="C839" i="1"/>
  <c r="H838" i="1"/>
  <c r="G838" i="1"/>
  <c r="D838" i="1"/>
  <c r="C838" i="1"/>
  <c r="D837" i="1"/>
  <c r="H837" i="1" s="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D636" i="1"/>
  <c r="C636" i="1"/>
  <c r="D635" i="1"/>
  <c r="C635" i="1"/>
  <c r="D632" i="1"/>
  <c r="C632" i="1"/>
  <c r="G631" i="1"/>
  <c r="D631" i="1"/>
  <c r="C631" i="1"/>
  <c r="H631" i="1" s="1"/>
  <c r="D630" i="1"/>
  <c r="G630" i="1" s="1"/>
  <c r="C630" i="1"/>
  <c r="D629" i="1"/>
  <c r="C629" i="1"/>
  <c r="D628" i="1"/>
  <c r="C628" i="1"/>
  <c r="D627" i="1"/>
  <c r="C627" i="1"/>
  <c r="H627" i="1" s="1"/>
  <c r="G626" i="1"/>
  <c r="D626" i="1"/>
  <c r="C626" i="1"/>
  <c r="G625" i="1"/>
  <c r="D625" i="1"/>
  <c r="C625" i="1"/>
  <c r="D624" i="1"/>
  <c r="C624" i="1"/>
  <c r="D623" i="1"/>
  <c r="G622" i="1"/>
  <c r="D622" i="1"/>
  <c r="C622" i="1"/>
  <c r="G621" i="1"/>
  <c r="D621" i="1"/>
  <c r="C621" i="1"/>
  <c r="D620" i="1"/>
  <c r="C620" i="1"/>
  <c r="G619" i="1"/>
  <c r="D619" i="1"/>
  <c r="C619" i="1"/>
  <c r="H619" i="1" s="1"/>
  <c r="G618" i="1"/>
  <c r="D618" i="1"/>
  <c r="C618" i="1"/>
  <c r="D617" i="1"/>
  <c r="C617" i="1"/>
  <c r="G617" i="1" s="1"/>
  <c r="D616" i="1"/>
  <c r="C616" i="1"/>
  <c r="G615" i="1"/>
  <c r="D615" i="1"/>
  <c r="C615" i="1"/>
  <c r="H615" i="1" s="1"/>
  <c r="D614" i="1"/>
  <c r="G614" i="1" s="1"/>
  <c r="C614" i="1"/>
  <c r="D613" i="1"/>
  <c r="C613" i="1"/>
  <c r="D612" i="1"/>
  <c r="C612" i="1"/>
  <c r="D611" i="1"/>
  <c r="C611" i="1"/>
  <c r="H611" i="1" s="1"/>
  <c r="G610" i="1"/>
  <c r="D610" i="1"/>
  <c r="C610" i="1"/>
  <c r="G609" i="1"/>
  <c r="D609" i="1"/>
  <c r="C609" i="1"/>
  <c r="D608" i="1"/>
  <c r="C608" i="1"/>
  <c r="D607" i="1"/>
  <c r="C607" i="1"/>
  <c r="G606" i="1"/>
  <c r="D606" i="1"/>
  <c r="C606" i="1"/>
  <c r="G605" i="1"/>
  <c r="D605" i="1"/>
  <c r="C605" i="1"/>
  <c r="D604" i="1"/>
  <c r="C604" i="1"/>
  <c r="G603" i="1"/>
  <c r="D603" i="1"/>
  <c r="C603" i="1"/>
  <c r="H603" i="1" s="1"/>
  <c r="G602" i="1"/>
  <c r="D602" i="1"/>
  <c r="C602" i="1"/>
  <c r="D601" i="1"/>
  <c r="C601" i="1"/>
  <c r="D600" i="1"/>
  <c r="C600" i="1"/>
  <c r="G599" i="1"/>
  <c r="D599" i="1"/>
  <c r="C599" i="1"/>
  <c r="H599" i="1" s="1"/>
  <c r="D598" i="1"/>
  <c r="G598" i="1" s="1"/>
  <c r="C598" i="1"/>
  <c r="D597" i="1"/>
  <c r="C597" i="1"/>
  <c r="D596" i="1"/>
  <c r="C596" i="1"/>
  <c r="D595" i="1"/>
  <c r="C595" i="1"/>
  <c r="H595" i="1" s="1"/>
  <c r="G594" i="1"/>
  <c r="D594" i="1"/>
  <c r="C594" i="1"/>
  <c r="G593" i="1"/>
  <c r="D593" i="1"/>
  <c r="C593" i="1"/>
  <c r="D592" i="1"/>
  <c r="C592" i="1"/>
  <c r="D591" i="1"/>
  <c r="C591" i="1"/>
  <c r="G590" i="1"/>
  <c r="D590" i="1"/>
  <c r="C590" i="1"/>
  <c r="G589" i="1"/>
  <c r="D589" i="1"/>
  <c r="C589" i="1"/>
  <c r="D588" i="1"/>
  <c r="C588" i="1"/>
  <c r="G587" i="1"/>
  <c r="D587" i="1"/>
  <c r="C587" i="1"/>
  <c r="H587" i="1" s="1"/>
  <c r="G586" i="1"/>
  <c r="D586" i="1"/>
  <c r="C586" i="1"/>
  <c r="D585" i="1"/>
  <c r="C585" i="1"/>
  <c r="D584" i="1"/>
  <c r="C584" i="1"/>
  <c r="G583" i="1"/>
  <c r="D583" i="1"/>
  <c r="C583" i="1"/>
  <c r="H583" i="1" s="1"/>
  <c r="D582" i="1"/>
  <c r="G582" i="1" s="1"/>
  <c r="C582" i="1"/>
  <c r="D581" i="1"/>
  <c r="C581" i="1"/>
  <c r="D580" i="1"/>
  <c r="C580" i="1"/>
  <c r="D579" i="1"/>
  <c r="C579" i="1"/>
  <c r="H579" i="1" s="1"/>
  <c r="C578" i="1"/>
  <c r="G577" i="1"/>
  <c r="D577" i="1"/>
  <c r="C577" i="1"/>
  <c r="D576" i="1"/>
  <c r="C576" i="1"/>
  <c r="D575" i="1"/>
  <c r="C575" i="1"/>
  <c r="G574" i="1"/>
  <c r="D574" i="1"/>
  <c r="C574" i="1"/>
  <c r="G573" i="1"/>
  <c r="D573" i="1"/>
  <c r="C573" i="1"/>
  <c r="D572" i="1"/>
  <c r="C572" i="1"/>
  <c r="G571" i="1"/>
  <c r="D571" i="1"/>
  <c r="C571" i="1"/>
  <c r="H571" i="1" s="1"/>
  <c r="G570" i="1"/>
  <c r="D570" i="1"/>
  <c r="C570" i="1"/>
  <c r="D569" i="1"/>
  <c r="C569" i="1"/>
  <c r="D568" i="1"/>
  <c r="C568" i="1"/>
  <c r="G567" i="1"/>
  <c r="D567" i="1"/>
  <c r="C567" i="1"/>
  <c r="H567" i="1" s="1"/>
  <c r="D566" i="1"/>
  <c r="G566" i="1" s="1"/>
  <c r="C566" i="1"/>
  <c r="D565" i="1"/>
  <c r="C565" i="1"/>
  <c r="D564" i="1"/>
  <c r="C564" i="1"/>
  <c r="D563" i="1"/>
  <c r="C563" i="1"/>
  <c r="H563" i="1" s="1"/>
  <c r="G562" i="1"/>
  <c r="D562" i="1"/>
  <c r="C562" i="1"/>
  <c r="G561" i="1"/>
  <c r="D561" i="1"/>
  <c r="C561" i="1"/>
  <c r="D560" i="1"/>
  <c r="C560" i="1"/>
  <c r="D559" i="1"/>
  <c r="C559" i="1"/>
  <c r="G558" i="1"/>
  <c r="D558" i="1"/>
  <c r="C558" i="1"/>
  <c r="G557" i="1"/>
  <c r="D557" i="1"/>
  <c r="C557" i="1"/>
  <c r="D556" i="1"/>
  <c r="C556" i="1"/>
  <c r="G555" i="1"/>
  <c r="D555" i="1"/>
  <c r="C555" i="1"/>
  <c r="H555" i="1" s="1"/>
  <c r="G554" i="1"/>
  <c r="D554" i="1"/>
  <c r="C554" i="1"/>
  <c r="D553" i="1"/>
  <c r="C553" i="1"/>
  <c r="D552" i="1"/>
  <c r="C552" i="1"/>
  <c r="G551" i="1"/>
  <c r="D551" i="1"/>
  <c r="C551" i="1"/>
  <c r="H551" i="1" s="1"/>
  <c r="D550" i="1"/>
  <c r="G550" i="1" s="1"/>
  <c r="C550" i="1"/>
  <c r="D549" i="1"/>
  <c r="C549" i="1"/>
  <c r="D548" i="1"/>
  <c r="C548" i="1"/>
  <c r="D547" i="1"/>
  <c r="C547" i="1"/>
  <c r="H547" i="1" s="1"/>
  <c r="G546" i="1"/>
  <c r="D546" i="1"/>
  <c r="C546" i="1"/>
  <c r="G545" i="1"/>
  <c r="D545" i="1"/>
  <c r="C545" i="1"/>
  <c r="D544" i="1"/>
  <c r="C544" i="1"/>
  <c r="D543" i="1"/>
  <c r="C543" i="1"/>
  <c r="G542" i="1"/>
  <c r="D542" i="1"/>
  <c r="C542" i="1"/>
  <c r="G541" i="1"/>
  <c r="D541" i="1"/>
  <c r="C541" i="1"/>
  <c r="D540" i="1"/>
  <c r="C540" i="1"/>
  <c r="G539" i="1"/>
  <c r="D539" i="1"/>
  <c r="C539" i="1"/>
  <c r="H539" i="1" s="1"/>
  <c r="G538" i="1"/>
  <c r="D538" i="1"/>
  <c r="C538" i="1"/>
  <c r="D537" i="1"/>
  <c r="C537" i="1"/>
  <c r="G537" i="1" s="1"/>
  <c r="D536" i="1"/>
  <c r="C536" i="1"/>
  <c r="G535" i="1"/>
  <c r="D535" i="1"/>
  <c r="C535" i="1"/>
  <c r="H535" i="1" s="1"/>
  <c r="D534" i="1"/>
  <c r="G534" i="1" s="1"/>
  <c r="C534" i="1"/>
  <c r="D533" i="1"/>
  <c r="C533" i="1"/>
  <c r="D532" i="1"/>
  <c r="C532" i="1"/>
  <c r="D531" i="1"/>
  <c r="C531" i="1"/>
  <c r="C530" i="1"/>
  <c r="D528" i="1"/>
  <c r="C528" i="1"/>
  <c r="D527" i="1"/>
  <c r="C527" i="1"/>
  <c r="G526" i="1"/>
  <c r="D526" i="1"/>
  <c r="C526" i="1"/>
  <c r="D525" i="1"/>
  <c r="G525" i="1" s="1"/>
  <c r="C525" i="1"/>
  <c r="D524" i="1"/>
  <c r="C524" i="1"/>
  <c r="G523" i="1"/>
  <c r="D523" i="1"/>
  <c r="C523" i="1"/>
  <c r="H523" i="1" s="1"/>
  <c r="D522" i="1"/>
  <c r="G522" i="1" s="1"/>
  <c r="C522" i="1"/>
  <c r="D521" i="1"/>
  <c r="C521" i="1"/>
  <c r="D520" i="1"/>
  <c r="C520" i="1"/>
  <c r="G519" i="1"/>
  <c r="D519" i="1"/>
  <c r="C519" i="1"/>
  <c r="H519" i="1" s="1"/>
  <c r="D518" i="1"/>
  <c r="G518" i="1" s="1"/>
  <c r="C518" i="1"/>
  <c r="D517" i="1"/>
  <c r="C517" i="1"/>
  <c r="D516" i="1"/>
  <c r="C516" i="1"/>
  <c r="D515" i="1"/>
  <c r="C515" i="1"/>
  <c r="G514" i="1"/>
  <c r="D514" i="1"/>
  <c r="C514" i="1"/>
  <c r="G513" i="1"/>
  <c r="D513" i="1"/>
  <c r="C513" i="1"/>
  <c r="D512" i="1"/>
  <c r="C512" i="1"/>
  <c r="D511" i="1"/>
  <c r="C511" i="1"/>
  <c r="G510" i="1"/>
  <c r="D510" i="1"/>
  <c r="C510" i="1"/>
  <c r="D509" i="1"/>
  <c r="G509" i="1" s="1"/>
  <c r="C509" i="1"/>
  <c r="D508" i="1"/>
  <c r="C508" i="1"/>
  <c r="G507" i="1"/>
  <c r="D507" i="1"/>
  <c r="C507" i="1"/>
  <c r="H507" i="1" s="1"/>
  <c r="D506" i="1"/>
  <c r="G506" i="1" s="1"/>
  <c r="C506" i="1"/>
  <c r="D505" i="1"/>
  <c r="C505" i="1"/>
  <c r="D504" i="1"/>
  <c r="C504" i="1"/>
  <c r="G503" i="1"/>
  <c r="D503" i="1"/>
  <c r="C503" i="1"/>
  <c r="G502" i="1"/>
  <c r="D502" i="1"/>
  <c r="C502" i="1"/>
  <c r="D501" i="1"/>
  <c r="C501" i="1"/>
  <c r="D500" i="1"/>
  <c r="C500" i="1"/>
  <c r="G499" i="1"/>
  <c r="D499" i="1"/>
  <c r="C499" i="1"/>
  <c r="D498" i="1"/>
  <c r="G498" i="1" s="1"/>
  <c r="C498" i="1"/>
  <c r="D497" i="1"/>
  <c r="C497" i="1"/>
  <c r="D496" i="1"/>
  <c r="C496" i="1"/>
  <c r="G495" i="1"/>
  <c r="D495" i="1"/>
  <c r="C495" i="1"/>
  <c r="G494" i="1"/>
  <c r="D494" i="1"/>
  <c r="C494" i="1"/>
  <c r="D493" i="1"/>
  <c r="C493" i="1"/>
  <c r="D492" i="1"/>
  <c r="C492" i="1"/>
  <c r="G491" i="1"/>
  <c r="D491" i="1"/>
  <c r="C491" i="1"/>
  <c r="D490" i="1"/>
  <c r="G490" i="1" s="1"/>
  <c r="C490" i="1"/>
  <c r="D489" i="1"/>
  <c r="C489" i="1"/>
  <c r="D488" i="1"/>
  <c r="C488" i="1"/>
  <c r="G487" i="1"/>
  <c r="D487" i="1"/>
  <c r="C487" i="1"/>
  <c r="G486" i="1"/>
  <c r="D486" i="1"/>
  <c r="C486" i="1"/>
  <c r="D485" i="1"/>
  <c r="C485" i="1"/>
  <c r="D484" i="1"/>
  <c r="C484" i="1"/>
  <c r="G483" i="1"/>
  <c r="D483" i="1"/>
  <c r="C483" i="1"/>
  <c r="D482" i="1"/>
  <c r="G482" i="1" s="1"/>
  <c r="C482" i="1"/>
  <c r="D481" i="1"/>
  <c r="C481" i="1"/>
  <c r="D480" i="1"/>
  <c r="C480" i="1"/>
  <c r="G479" i="1"/>
  <c r="D479" i="1"/>
  <c r="C479" i="1"/>
  <c r="G478" i="1"/>
  <c r="D478" i="1"/>
  <c r="C478" i="1"/>
  <c r="D477" i="1"/>
  <c r="C477" i="1"/>
  <c r="D476" i="1"/>
  <c r="C476" i="1"/>
  <c r="G475" i="1"/>
  <c r="D475" i="1"/>
  <c r="C475" i="1"/>
  <c r="D474" i="1"/>
  <c r="G474" i="1" s="1"/>
  <c r="C474" i="1"/>
  <c r="D473" i="1"/>
  <c r="C473" i="1"/>
  <c r="D472" i="1"/>
  <c r="C472" i="1"/>
  <c r="G471" i="1"/>
  <c r="D471" i="1"/>
  <c r="C471" i="1"/>
  <c r="G470" i="1"/>
  <c r="D470" i="1"/>
  <c r="C470" i="1"/>
  <c r="D469" i="1"/>
  <c r="C469" i="1"/>
  <c r="D468" i="1"/>
  <c r="C468" i="1"/>
  <c r="G467" i="1"/>
  <c r="D467" i="1"/>
  <c r="C467" i="1"/>
  <c r="D466" i="1"/>
  <c r="G466" i="1" s="1"/>
  <c r="C466" i="1"/>
  <c r="D465" i="1"/>
  <c r="C465" i="1"/>
  <c r="D464" i="1"/>
  <c r="C464" i="1"/>
  <c r="G463" i="1"/>
  <c r="D463" i="1"/>
  <c r="C463" i="1"/>
  <c r="G462" i="1"/>
  <c r="D462" i="1"/>
  <c r="C462" i="1"/>
  <c r="D461" i="1"/>
  <c r="C461" i="1"/>
  <c r="C460" i="1"/>
  <c r="G459" i="1"/>
  <c r="D459" i="1"/>
  <c r="C459" i="1"/>
  <c r="G458" i="1"/>
  <c r="D458" i="1"/>
  <c r="C458" i="1"/>
  <c r="D457" i="1"/>
  <c r="C457" i="1"/>
  <c r="D456" i="1"/>
  <c r="C456" i="1"/>
  <c r="G455" i="1"/>
  <c r="D455" i="1"/>
  <c r="C455" i="1"/>
  <c r="D454" i="1"/>
  <c r="G454" i="1" s="1"/>
  <c r="C454" i="1"/>
  <c r="D453" i="1"/>
  <c r="C453" i="1"/>
  <c r="D452" i="1"/>
  <c r="C452" i="1"/>
  <c r="G451" i="1"/>
  <c r="D451" i="1"/>
  <c r="C451" i="1"/>
  <c r="G450" i="1"/>
  <c r="D450" i="1"/>
  <c r="C450" i="1"/>
  <c r="D449" i="1"/>
  <c r="C449" i="1"/>
  <c r="D448" i="1"/>
  <c r="C448" i="1"/>
  <c r="G447" i="1"/>
  <c r="D447" i="1"/>
  <c r="C447" i="1"/>
  <c r="D446" i="1"/>
  <c r="G446" i="1" s="1"/>
  <c r="C446" i="1"/>
  <c r="D445" i="1"/>
  <c r="C445" i="1"/>
  <c r="D444" i="1"/>
  <c r="C444" i="1"/>
  <c r="G443" i="1"/>
  <c r="D443" i="1"/>
  <c r="C443" i="1"/>
  <c r="G442" i="1"/>
  <c r="D442" i="1"/>
  <c r="C442" i="1"/>
  <c r="D441" i="1"/>
  <c r="C441" i="1"/>
  <c r="D440" i="1"/>
  <c r="C440" i="1"/>
  <c r="G439" i="1"/>
  <c r="D439" i="1"/>
  <c r="C439" i="1"/>
  <c r="D438" i="1"/>
  <c r="G438" i="1" s="1"/>
  <c r="C438" i="1"/>
  <c r="D437" i="1"/>
  <c r="C437" i="1"/>
  <c r="D436" i="1"/>
  <c r="C436" i="1"/>
  <c r="G435" i="1"/>
  <c r="D435" i="1"/>
  <c r="C435" i="1"/>
  <c r="G434" i="1"/>
  <c r="D434" i="1"/>
  <c r="C434" i="1"/>
  <c r="D433" i="1"/>
  <c r="C433" i="1"/>
  <c r="D432" i="1"/>
  <c r="C432" i="1"/>
  <c r="G431" i="1"/>
  <c r="D431" i="1"/>
  <c r="C431" i="1"/>
  <c r="D430" i="1"/>
  <c r="G430" i="1" s="1"/>
  <c r="C430" i="1"/>
  <c r="D429" i="1"/>
  <c r="C429" i="1"/>
  <c r="D428" i="1"/>
  <c r="C428" i="1"/>
  <c r="G427" i="1"/>
  <c r="D427" i="1"/>
  <c r="C427" i="1"/>
  <c r="G426" i="1"/>
  <c r="D426" i="1"/>
  <c r="C426" i="1"/>
  <c r="D425" i="1"/>
  <c r="D423" i="1"/>
  <c r="G423" i="1" s="1"/>
  <c r="C423" i="1"/>
  <c r="D422" i="1"/>
  <c r="G422" i="1" s="1"/>
  <c r="C422" i="1"/>
  <c r="C421" i="1"/>
  <c r="D416" i="1"/>
  <c r="C416" i="1"/>
  <c r="G415" i="1"/>
  <c r="D415" i="1"/>
  <c r="C415" i="1"/>
  <c r="D414" i="1"/>
  <c r="G414" i="1" s="1"/>
  <c r="C414" i="1"/>
  <c r="G411" i="1"/>
  <c r="D411" i="1"/>
  <c r="C411" i="1"/>
  <c r="D410" i="1"/>
  <c r="G410" i="1" s="1"/>
  <c r="C410" i="1"/>
  <c r="D409" i="1"/>
  <c r="C409" i="1"/>
  <c r="D408" i="1"/>
  <c r="C408" i="1"/>
  <c r="G407" i="1"/>
  <c r="D407" i="1"/>
  <c r="C407" i="1"/>
  <c r="G406" i="1"/>
  <c r="D406" i="1"/>
  <c r="C406" i="1"/>
  <c r="D405" i="1"/>
  <c r="C405" i="1"/>
  <c r="D404" i="1"/>
  <c r="C404" i="1"/>
  <c r="G403" i="1"/>
  <c r="D403" i="1"/>
  <c r="C403" i="1"/>
  <c r="D402" i="1"/>
  <c r="G402" i="1" s="1"/>
  <c r="C402" i="1"/>
  <c r="D401" i="1"/>
  <c r="C401" i="1"/>
  <c r="D400" i="1"/>
  <c r="C400" i="1"/>
  <c r="G399" i="1"/>
  <c r="D399" i="1"/>
  <c r="C399" i="1"/>
  <c r="G398" i="1"/>
  <c r="D398" i="1"/>
  <c r="C398" i="1"/>
  <c r="D397" i="1"/>
  <c r="C397" i="1"/>
  <c r="D396" i="1"/>
  <c r="C396" i="1"/>
  <c r="G395" i="1"/>
  <c r="D395" i="1"/>
  <c r="C395" i="1"/>
  <c r="D394" i="1"/>
  <c r="G394" i="1" s="1"/>
  <c r="C394" i="1"/>
  <c r="D393" i="1"/>
  <c r="C393" i="1"/>
  <c r="D392" i="1"/>
  <c r="C392" i="1"/>
  <c r="G391" i="1"/>
  <c r="D391" i="1"/>
  <c r="C391" i="1"/>
  <c r="G390" i="1"/>
  <c r="D390" i="1"/>
  <c r="C390" i="1"/>
  <c r="D389" i="1"/>
  <c r="C389" i="1"/>
  <c r="C388" i="1"/>
  <c r="G387" i="1"/>
  <c r="D387" i="1"/>
  <c r="C387" i="1"/>
  <c r="D386" i="1"/>
  <c r="G386" i="1" s="1"/>
  <c r="C386" i="1"/>
  <c r="D385" i="1"/>
  <c r="C385" i="1"/>
  <c r="D384" i="1"/>
  <c r="C384" i="1"/>
  <c r="G383" i="1"/>
  <c r="D383" i="1"/>
  <c r="C383" i="1"/>
  <c r="G382" i="1"/>
  <c r="D382" i="1"/>
  <c r="C382" i="1"/>
  <c r="D381" i="1"/>
  <c r="C381" i="1"/>
  <c r="D380" i="1"/>
  <c r="C380" i="1"/>
  <c r="G379" i="1"/>
  <c r="D379" i="1"/>
  <c r="C379" i="1"/>
  <c r="D378" i="1"/>
  <c r="G378" i="1" s="1"/>
  <c r="C378" i="1"/>
  <c r="D377" i="1"/>
  <c r="C377" i="1"/>
  <c r="D376" i="1"/>
  <c r="C376" i="1"/>
  <c r="D375" i="1"/>
  <c r="G375" i="1" s="1"/>
  <c r="C375" i="1"/>
  <c r="D374" i="1"/>
  <c r="G374" i="1" s="1"/>
  <c r="C374" i="1"/>
  <c r="D373" i="1"/>
  <c r="C373" i="1"/>
  <c r="D372" i="1"/>
  <c r="C372" i="1"/>
  <c r="G371" i="1"/>
  <c r="D371" i="1"/>
  <c r="C371" i="1"/>
  <c r="D370" i="1"/>
  <c r="G370" i="1" s="1"/>
  <c r="C370" i="1"/>
  <c r="D369" i="1"/>
  <c r="C369" i="1"/>
  <c r="C368" i="1"/>
  <c r="G367" i="1"/>
  <c r="D367" i="1"/>
  <c r="C367" i="1"/>
  <c r="G366" i="1"/>
  <c r="D366" i="1"/>
  <c r="C366" i="1"/>
  <c r="D365" i="1"/>
  <c r="C365" i="1"/>
  <c r="D364" i="1"/>
  <c r="C364" i="1"/>
  <c r="G363" i="1"/>
  <c r="D363" i="1"/>
  <c r="C363" i="1"/>
  <c r="D362" i="1"/>
  <c r="G362" i="1" s="1"/>
  <c r="C362" i="1"/>
  <c r="D361" i="1"/>
  <c r="C361" i="1"/>
  <c r="D360" i="1"/>
  <c r="C360" i="1"/>
  <c r="G359" i="1"/>
  <c r="D359" i="1"/>
  <c r="C359" i="1"/>
  <c r="G358" i="1"/>
  <c r="D358" i="1"/>
  <c r="C358" i="1"/>
  <c r="D357" i="1"/>
  <c r="C357" i="1"/>
  <c r="D356" i="1"/>
  <c r="C356" i="1"/>
  <c r="G354" i="1"/>
  <c r="D354" i="1"/>
  <c r="C354" i="1"/>
  <c r="D353" i="1"/>
  <c r="C353" i="1"/>
  <c r="D352" i="1"/>
  <c r="C352" i="1"/>
  <c r="G351" i="1"/>
  <c r="D351" i="1"/>
  <c r="C351" i="1"/>
  <c r="G350" i="1"/>
  <c r="D350" i="1"/>
  <c r="C350" i="1"/>
  <c r="D349" i="1"/>
  <c r="C349" i="1"/>
  <c r="D348" i="1"/>
  <c r="C348" i="1"/>
  <c r="G347" i="1"/>
  <c r="D347" i="1"/>
  <c r="C347" i="1"/>
  <c r="G346" i="1"/>
  <c r="D346" i="1"/>
  <c r="C346" i="1"/>
  <c r="D345" i="1"/>
  <c r="C345" i="1"/>
  <c r="D344" i="1"/>
  <c r="C344" i="1"/>
  <c r="G343" i="1"/>
  <c r="D343" i="1"/>
  <c r="C343" i="1"/>
  <c r="G342" i="1"/>
  <c r="D342" i="1"/>
  <c r="C342" i="1"/>
  <c r="D341" i="1"/>
  <c r="C341" i="1"/>
  <c r="D340" i="1"/>
  <c r="C340" i="1"/>
  <c r="G339" i="1"/>
  <c r="D339" i="1"/>
  <c r="C339" i="1"/>
  <c r="G338" i="1"/>
  <c r="D338" i="1"/>
  <c r="C338" i="1"/>
  <c r="D337" i="1"/>
  <c r="C337" i="1"/>
  <c r="D336" i="1"/>
  <c r="C336" i="1"/>
  <c r="G335" i="1"/>
  <c r="D335" i="1"/>
  <c r="C335" i="1"/>
  <c r="G334" i="1"/>
  <c r="D334" i="1"/>
  <c r="C334" i="1"/>
  <c r="D333" i="1"/>
  <c r="C333" i="1"/>
  <c r="D332" i="1"/>
  <c r="C332" i="1"/>
  <c r="G331" i="1"/>
  <c r="D331" i="1"/>
  <c r="C331" i="1"/>
  <c r="G330" i="1"/>
  <c r="D330" i="1"/>
  <c r="C330" i="1"/>
  <c r="D329" i="1"/>
  <c r="C329" i="1"/>
  <c r="D328" i="1"/>
  <c r="C328" i="1"/>
  <c r="G327" i="1"/>
  <c r="D327" i="1"/>
  <c r="C327" i="1"/>
  <c r="G326" i="1"/>
  <c r="D326" i="1"/>
  <c r="C326" i="1"/>
  <c r="D325" i="1"/>
  <c r="C325" i="1"/>
  <c r="D324" i="1"/>
  <c r="C324" i="1"/>
  <c r="G323" i="1"/>
  <c r="D323" i="1"/>
  <c r="C323" i="1"/>
  <c r="G322" i="1"/>
  <c r="D322" i="1"/>
  <c r="C322" i="1"/>
  <c r="D321" i="1"/>
  <c r="C321" i="1"/>
  <c r="D320" i="1"/>
  <c r="C320" i="1"/>
  <c r="G319" i="1"/>
  <c r="D319" i="1"/>
  <c r="C319" i="1"/>
  <c r="G318" i="1"/>
  <c r="D318" i="1"/>
  <c r="C318" i="1"/>
  <c r="D317" i="1"/>
  <c r="C317" i="1"/>
  <c r="C316" i="1"/>
  <c r="G315" i="1"/>
  <c r="D315" i="1"/>
  <c r="C315" i="1"/>
  <c r="G314" i="1"/>
  <c r="D314" i="1"/>
  <c r="C314" i="1"/>
  <c r="D313" i="1"/>
  <c r="C313" i="1"/>
  <c r="D312" i="1"/>
  <c r="C312" i="1"/>
  <c r="G311" i="1"/>
  <c r="D311" i="1"/>
  <c r="C311" i="1"/>
  <c r="D310" i="1"/>
  <c r="G310" i="1" s="1"/>
  <c r="C310" i="1"/>
  <c r="D309" i="1"/>
  <c r="C309" i="1"/>
  <c r="D308" i="1"/>
  <c r="C308" i="1"/>
  <c r="G307" i="1"/>
  <c r="D307" i="1"/>
  <c r="C307" i="1"/>
  <c r="G306" i="1"/>
  <c r="D306" i="1"/>
  <c r="C306" i="1"/>
  <c r="D305" i="1"/>
  <c r="C305" i="1"/>
  <c r="D304" i="1"/>
  <c r="C304" i="1"/>
  <c r="C303" i="1"/>
  <c r="G302" i="1"/>
  <c r="D302" i="1"/>
  <c r="C302" i="1"/>
  <c r="D301" i="1"/>
  <c r="C301" i="1"/>
  <c r="D300" i="1"/>
  <c r="C300" i="1"/>
  <c r="G299" i="1"/>
  <c r="D299" i="1"/>
  <c r="C299" i="1"/>
  <c r="D298" i="1"/>
  <c r="G298" i="1" s="1"/>
  <c r="C298" i="1"/>
  <c r="D294" i="1"/>
  <c r="G294" i="1" s="1"/>
  <c r="C294" i="1"/>
  <c r="D293" i="1"/>
  <c r="C293" i="1"/>
  <c r="D292" i="1"/>
  <c r="C292" i="1"/>
  <c r="G291" i="1"/>
  <c r="D291" i="1"/>
  <c r="C291" i="1"/>
  <c r="G290" i="1"/>
  <c r="D290" i="1"/>
  <c r="C290" i="1"/>
  <c r="D289" i="1"/>
  <c r="C289" i="1"/>
  <c r="D288" i="1"/>
  <c r="C288" i="1"/>
  <c r="G287" i="1"/>
  <c r="D287" i="1"/>
  <c r="C287" i="1"/>
  <c r="D286" i="1"/>
  <c r="G286" i="1" s="1"/>
  <c r="C286" i="1"/>
  <c r="D285" i="1"/>
  <c r="C285" i="1"/>
  <c r="D284" i="1"/>
  <c r="C284" i="1"/>
  <c r="G283" i="1"/>
  <c r="D283" i="1"/>
  <c r="C283" i="1"/>
  <c r="G282" i="1"/>
  <c r="D282" i="1"/>
  <c r="C282" i="1"/>
  <c r="D281" i="1"/>
  <c r="C281" i="1"/>
  <c r="D280" i="1"/>
  <c r="C280" i="1"/>
  <c r="G279" i="1"/>
  <c r="D279" i="1"/>
  <c r="C279" i="1"/>
  <c r="D278" i="1"/>
  <c r="G278" i="1" s="1"/>
  <c r="C278" i="1"/>
  <c r="D277" i="1"/>
  <c r="C277" i="1"/>
  <c r="D276" i="1"/>
  <c r="C276" i="1"/>
  <c r="G275" i="1"/>
  <c r="D275" i="1"/>
  <c r="C275" i="1"/>
  <c r="G274" i="1"/>
  <c r="D274" i="1"/>
  <c r="C274" i="1"/>
  <c r="D273" i="1"/>
  <c r="C273" i="1"/>
  <c r="D272" i="1"/>
  <c r="C272" i="1"/>
  <c r="G271" i="1"/>
  <c r="D271" i="1"/>
  <c r="C271" i="1"/>
  <c r="D270" i="1"/>
  <c r="G270" i="1" s="1"/>
  <c r="C270" i="1"/>
  <c r="D268" i="1"/>
  <c r="C268" i="1"/>
  <c r="G267" i="1"/>
  <c r="D267" i="1"/>
  <c r="C267" i="1"/>
  <c r="D266" i="1"/>
  <c r="G266" i="1" s="1"/>
  <c r="C266" i="1"/>
  <c r="D265" i="1"/>
  <c r="C265" i="1"/>
  <c r="D264" i="1"/>
  <c r="C264" i="1"/>
  <c r="G263" i="1"/>
  <c r="D263" i="1"/>
  <c r="C263" i="1"/>
  <c r="D262" i="1"/>
  <c r="G262" i="1" s="1"/>
  <c r="C262" i="1"/>
  <c r="D261" i="1"/>
  <c r="C261" i="1"/>
  <c r="D260" i="1"/>
  <c r="C260" i="1"/>
  <c r="G259" i="1"/>
  <c r="D259" i="1"/>
  <c r="C259" i="1"/>
  <c r="C258" i="1"/>
  <c r="D257" i="1"/>
  <c r="C257" i="1"/>
  <c r="D256" i="1"/>
  <c r="C256" i="1"/>
  <c r="G255" i="1"/>
  <c r="D255" i="1"/>
  <c r="C255" i="1"/>
  <c r="D254" i="1"/>
  <c r="G254" i="1" s="1"/>
  <c r="C254" i="1"/>
  <c r="D253" i="1"/>
  <c r="C253" i="1"/>
  <c r="D252" i="1"/>
  <c r="C252" i="1"/>
  <c r="G251" i="1"/>
  <c r="D251" i="1"/>
  <c r="C251" i="1"/>
  <c r="G250" i="1"/>
  <c r="D250" i="1"/>
  <c r="C250" i="1"/>
  <c r="D249" i="1"/>
  <c r="C249" i="1"/>
  <c r="D248" i="1"/>
  <c r="C248" i="1"/>
  <c r="G247" i="1"/>
  <c r="D247" i="1"/>
  <c r="C247" i="1"/>
  <c r="D246" i="1"/>
  <c r="G246" i="1" s="1"/>
  <c r="C246" i="1"/>
  <c r="D245" i="1"/>
  <c r="C245" i="1"/>
  <c r="D244" i="1"/>
  <c r="C244" i="1"/>
  <c r="G243" i="1"/>
  <c r="D243" i="1"/>
  <c r="C243" i="1"/>
  <c r="G242" i="1"/>
  <c r="D242" i="1"/>
  <c r="C242" i="1"/>
  <c r="D241" i="1"/>
  <c r="C241" i="1"/>
  <c r="D240" i="1"/>
  <c r="C240" i="1"/>
  <c r="G239" i="1"/>
  <c r="D239" i="1"/>
  <c r="C239" i="1"/>
  <c r="D238" i="1"/>
  <c r="G238" i="1" s="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G93" i="1" s="1"/>
  <c r="H92" i="1"/>
  <c r="D92" i="1"/>
  <c r="C92" i="1"/>
  <c r="G92" i="1" s="1"/>
  <c r="H91" i="1"/>
  <c r="D91" i="1"/>
  <c r="C91" i="1"/>
  <c r="D90" i="1"/>
  <c r="C90" i="1"/>
  <c r="D89" i="1"/>
  <c r="C89" i="1"/>
  <c r="G89" i="1" s="1"/>
  <c r="H88" i="1"/>
  <c r="D88" i="1"/>
  <c r="C88" i="1"/>
  <c r="G88" i="1" s="1"/>
  <c r="H87" i="1"/>
  <c r="D87" i="1"/>
  <c r="C87" i="1"/>
  <c r="D86" i="1"/>
  <c r="C86" i="1"/>
  <c r="D85" i="1"/>
  <c r="C85" i="1"/>
  <c r="G85" i="1" s="1"/>
  <c r="H84" i="1"/>
  <c r="D84" i="1"/>
  <c r="C84" i="1"/>
  <c r="G84" i="1" s="1"/>
  <c r="H83" i="1"/>
  <c r="D83" i="1"/>
  <c r="C83" i="1"/>
  <c r="D82" i="1"/>
  <c r="C82" i="1"/>
  <c r="D81" i="1"/>
  <c r="C81" i="1"/>
  <c r="G81" i="1" s="1"/>
  <c r="H80" i="1"/>
  <c r="D80" i="1"/>
  <c r="C80" i="1"/>
  <c r="G80" i="1" s="1"/>
  <c r="H79" i="1"/>
  <c r="D79" i="1"/>
  <c r="C79" i="1"/>
  <c r="D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E320" i="9" l="1"/>
  <c r="B320" i="9" s="1"/>
  <c r="G1340" i="1"/>
  <c r="H1251" i="1"/>
  <c r="G1200" i="1"/>
  <c r="H1682" i="1"/>
  <c r="G1685" i="1"/>
  <c r="G1383" i="1"/>
  <c r="C1538" i="1"/>
  <c r="C1539" i="1"/>
  <c r="C1540" i="1"/>
  <c r="G1541" i="1"/>
  <c r="I1541" i="1" s="1"/>
  <c r="H33" i="3"/>
  <c r="G1400" i="1"/>
  <c r="G1399" i="1"/>
  <c r="E335" i="9"/>
  <c r="B335" i="9" s="1"/>
  <c r="G1398" i="1"/>
  <c r="G1396" i="1"/>
  <c r="G1394" i="1"/>
  <c r="G1392" i="1"/>
  <c r="G1390" i="1"/>
  <c r="G1387" i="1"/>
  <c r="G1386" i="1"/>
  <c r="G1385" i="1"/>
  <c r="G1384" i="1"/>
  <c r="H1306" i="1"/>
  <c r="G1278" i="1"/>
  <c r="H1278" i="1"/>
  <c r="D1281" i="1"/>
  <c r="G1264" i="1"/>
  <c r="G1265" i="1"/>
  <c r="E251" i="5"/>
  <c r="F178" i="5"/>
  <c r="D1182" i="1"/>
  <c r="G1183" i="1"/>
  <c r="G1167" i="1"/>
  <c r="G1152" i="1"/>
  <c r="G1155" i="1"/>
  <c r="G1161" i="1"/>
  <c r="F147" i="5"/>
  <c r="H1087" i="1"/>
  <c r="G1087" i="1"/>
  <c r="F82" i="5"/>
  <c r="H1057" i="1"/>
  <c r="H1050" i="1"/>
  <c r="G1045" i="1"/>
  <c r="G1033" i="1"/>
  <c r="H1040" i="1"/>
  <c r="H1028" i="1"/>
  <c r="E12" i="5"/>
  <c r="D1017" i="1" s="1"/>
  <c r="F19" i="5"/>
  <c r="G1024" i="1"/>
  <c r="G1018" i="1"/>
  <c r="G1020" i="1"/>
  <c r="G1013" i="1"/>
  <c r="G1014" i="1"/>
  <c r="F8" i="5"/>
  <c r="H1683" i="1"/>
  <c r="D1514" i="1"/>
  <c r="G1516" i="1"/>
  <c r="E327" i="9"/>
  <c r="B327" i="9" s="1"/>
  <c r="E114" i="6"/>
  <c r="D1510" i="1" s="1"/>
  <c r="G1686" i="1"/>
  <c r="C1681" i="1"/>
  <c r="G1610" i="1"/>
  <c r="H1607" i="1"/>
  <c r="G1602" i="1"/>
  <c r="H1602" i="1"/>
  <c r="G1594" i="1"/>
  <c r="H1591" i="1"/>
  <c r="H1587" i="1"/>
  <c r="F236" i="9"/>
  <c r="B236" i="9" s="1"/>
  <c r="E307" i="9"/>
  <c r="B307" i="9" s="1"/>
  <c r="E312" i="9"/>
  <c r="B312" i="9" s="1"/>
  <c r="E322" i="9"/>
  <c r="B322" i="9" s="1"/>
  <c r="E647" i="4"/>
  <c r="D641" i="1" s="1"/>
  <c r="G843" i="1"/>
  <c r="G837" i="1"/>
  <c r="G836" i="1"/>
  <c r="G737" i="1"/>
  <c r="E48" i="9"/>
  <c r="B48" i="9" s="1"/>
  <c r="E26" i="9"/>
  <c r="B26" i="9" s="1"/>
  <c r="B296" i="9"/>
  <c r="D421" i="1"/>
  <c r="D388" i="1"/>
  <c r="E373" i="4"/>
  <c r="E294" i="9"/>
  <c r="B294" i="9" s="1"/>
  <c r="E273" i="4"/>
  <c r="D269" i="1" s="1"/>
  <c r="F269" i="4"/>
  <c r="F202" i="4"/>
  <c r="B244" i="9"/>
  <c r="B243" i="9"/>
  <c r="F242" i="9"/>
  <c r="B242" i="9" s="1"/>
  <c r="F194" i="4"/>
  <c r="B239" i="9"/>
  <c r="E52" i="9"/>
  <c r="B52" i="9" s="1"/>
  <c r="D174" i="1"/>
  <c r="H174" i="1" s="1"/>
  <c r="F170" i="4"/>
  <c r="E49" i="9"/>
  <c r="B49" i="9" s="1"/>
  <c r="E164" i="4"/>
  <c r="D160" i="1" s="1"/>
  <c r="E153" i="4"/>
  <c r="D149" i="1" s="1"/>
  <c r="F160" i="4"/>
  <c r="G65" i="1"/>
  <c r="H317" i="1"/>
  <c r="G317" i="1"/>
  <c r="H328" i="1"/>
  <c r="G328" i="1"/>
  <c r="H352" i="1"/>
  <c r="G352" i="1"/>
  <c r="H461" i="1"/>
  <c r="G461" i="1"/>
  <c r="H485" i="1"/>
  <c r="G485" i="1"/>
  <c r="H488" i="1"/>
  <c r="G488" i="1"/>
  <c r="H496" i="1"/>
  <c r="G496" i="1"/>
  <c r="H504" i="1"/>
  <c r="G504" i="1"/>
  <c r="H515" i="1"/>
  <c r="G515" i="1"/>
  <c r="H540" i="1"/>
  <c r="G540"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G79" i="1"/>
  <c r="H81" i="1"/>
  <c r="G83" i="1"/>
  <c r="H85" i="1"/>
  <c r="G87" i="1"/>
  <c r="H89" i="1"/>
  <c r="G91" i="1"/>
  <c r="H93" i="1"/>
  <c r="H301" i="1"/>
  <c r="G301" i="1"/>
  <c r="H321" i="1"/>
  <c r="G321" i="1"/>
  <c r="H324" i="1"/>
  <c r="G324" i="1"/>
  <c r="H329" i="1"/>
  <c r="G329" i="1"/>
  <c r="H332" i="1"/>
  <c r="G332" i="1"/>
  <c r="H337" i="1"/>
  <c r="G337" i="1"/>
  <c r="H340" i="1"/>
  <c r="G340" i="1"/>
  <c r="H345" i="1"/>
  <c r="G345" i="1"/>
  <c r="H348" i="1"/>
  <c r="G348" i="1"/>
  <c r="H353" i="1"/>
  <c r="G353" i="1"/>
  <c r="H416" i="1"/>
  <c r="G416" i="1"/>
  <c r="H421" i="1"/>
  <c r="G421" i="1"/>
  <c r="H465" i="1"/>
  <c r="G465" i="1"/>
  <c r="H468" i="1"/>
  <c r="G468" i="1"/>
  <c r="H473" i="1"/>
  <c r="G473" i="1"/>
  <c r="H476" i="1"/>
  <c r="G476" i="1"/>
  <c r="H481" i="1"/>
  <c r="G481" i="1"/>
  <c r="H484" i="1"/>
  <c r="G484" i="1"/>
  <c r="H489" i="1"/>
  <c r="G489" i="1"/>
  <c r="H492" i="1"/>
  <c r="G492" i="1"/>
  <c r="H497" i="1"/>
  <c r="G497" i="1"/>
  <c r="H500" i="1"/>
  <c r="G500" i="1"/>
  <c r="H505" i="1"/>
  <c r="G505" i="1"/>
  <c r="H508" i="1"/>
  <c r="G508" i="1"/>
  <c r="H511" i="1"/>
  <c r="G511" i="1"/>
  <c r="H549" i="1"/>
  <c r="G549" i="1"/>
  <c r="G569" i="1"/>
  <c r="H572" i="1"/>
  <c r="G572" i="1"/>
  <c r="H575" i="1"/>
  <c r="G575" i="1"/>
  <c r="H581" i="1"/>
  <c r="G581" i="1"/>
  <c r="G601" i="1"/>
  <c r="H604" i="1"/>
  <c r="G604" i="1"/>
  <c r="H607" i="1"/>
  <c r="G607" i="1"/>
  <c r="H300" i="1"/>
  <c r="G300" i="1"/>
  <c r="H325" i="1"/>
  <c r="G325" i="1"/>
  <c r="H333" i="1"/>
  <c r="G333" i="1"/>
  <c r="H341" i="1"/>
  <c r="G341" i="1"/>
  <c r="H349" i="1"/>
  <c r="G349" i="1"/>
  <c r="G82" i="1"/>
  <c r="G86" i="1"/>
  <c r="G90"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8" i="1"/>
  <c r="G138" i="1"/>
  <c r="H140" i="1"/>
  <c r="G140" i="1"/>
  <c r="H142" i="1"/>
  <c r="G142" i="1"/>
  <c r="H144" i="1"/>
  <c r="G144" i="1"/>
  <c r="H146" i="1"/>
  <c r="G146" i="1"/>
  <c r="H150" i="1"/>
  <c r="G150" i="1"/>
  <c r="H152" i="1"/>
  <c r="G152" i="1"/>
  <c r="H154" i="1"/>
  <c r="G154" i="1"/>
  <c r="H156" i="1"/>
  <c r="G156" i="1"/>
  <c r="H158" i="1"/>
  <c r="G158" i="1"/>
  <c r="H162" i="1"/>
  <c r="G162" i="1"/>
  <c r="H164" i="1"/>
  <c r="G164" i="1"/>
  <c r="H166" i="1"/>
  <c r="G166" i="1"/>
  <c r="H168" i="1"/>
  <c r="G168" i="1"/>
  <c r="H170" i="1"/>
  <c r="G170" i="1"/>
  <c r="H172" i="1"/>
  <c r="G172"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41" i="1"/>
  <c r="G241" i="1"/>
  <c r="H244" i="1"/>
  <c r="G244" i="1"/>
  <c r="H249" i="1"/>
  <c r="G249" i="1"/>
  <c r="H252" i="1"/>
  <c r="G252" i="1"/>
  <c r="H257" i="1"/>
  <c r="G257" i="1"/>
  <c r="H260" i="1"/>
  <c r="G260" i="1"/>
  <c r="H265" i="1"/>
  <c r="G265" i="1"/>
  <c r="H268" i="1"/>
  <c r="G268" i="1"/>
  <c r="H273" i="1"/>
  <c r="G273" i="1"/>
  <c r="H276" i="1"/>
  <c r="G276" i="1"/>
  <c r="H281" i="1"/>
  <c r="G281" i="1"/>
  <c r="H284" i="1"/>
  <c r="G284" i="1"/>
  <c r="H289" i="1"/>
  <c r="G289" i="1"/>
  <c r="H292" i="1"/>
  <c r="G292" i="1"/>
  <c r="H305" i="1"/>
  <c r="G305" i="1"/>
  <c r="H308" i="1"/>
  <c r="G308" i="1"/>
  <c r="H313" i="1"/>
  <c r="G313" i="1"/>
  <c r="H357" i="1"/>
  <c r="G357" i="1"/>
  <c r="H360" i="1"/>
  <c r="G360" i="1"/>
  <c r="H365" i="1"/>
  <c r="G365" i="1"/>
  <c r="H373" i="1"/>
  <c r="G373" i="1"/>
  <c r="H376" i="1"/>
  <c r="G376" i="1"/>
  <c r="H381" i="1"/>
  <c r="G381" i="1"/>
  <c r="H384" i="1"/>
  <c r="G384" i="1"/>
  <c r="H389" i="1"/>
  <c r="G389" i="1"/>
  <c r="H392" i="1"/>
  <c r="G392" i="1"/>
  <c r="H397" i="1"/>
  <c r="G397" i="1"/>
  <c r="H400" i="1"/>
  <c r="G400" i="1"/>
  <c r="H405" i="1"/>
  <c r="G405" i="1"/>
  <c r="H408" i="1"/>
  <c r="G408" i="1"/>
  <c r="H428" i="1"/>
  <c r="G428" i="1"/>
  <c r="H433" i="1"/>
  <c r="G433" i="1"/>
  <c r="H436" i="1"/>
  <c r="G436" i="1"/>
  <c r="H441" i="1"/>
  <c r="G441" i="1"/>
  <c r="H444" i="1"/>
  <c r="G444" i="1"/>
  <c r="H449" i="1"/>
  <c r="G449" i="1"/>
  <c r="H452" i="1"/>
  <c r="G452" i="1"/>
  <c r="H457" i="1"/>
  <c r="G457" i="1"/>
  <c r="H528" i="1"/>
  <c r="G528" i="1"/>
  <c r="H531" i="1"/>
  <c r="G531" i="1"/>
  <c r="H533" i="1"/>
  <c r="G533" i="1"/>
  <c r="G553" i="1"/>
  <c r="H556" i="1"/>
  <c r="G556" i="1"/>
  <c r="H559" i="1"/>
  <c r="G559" i="1"/>
  <c r="G585" i="1"/>
  <c r="H588" i="1"/>
  <c r="G588" i="1"/>
  <c r="H591" i="1"/>
  <c r="G591" i="1"/>
  <c r="H629" i="1"/>
  <c r="G629" i="1"/>
  <c r="H320" i="1"/>
  <c r="G320" i="1"/>
  <c r="H344" i="1"/>
  <c r="G344" i="1"/>
  <c r="H477" i="1"/>
  <c r="G477" i="1"/>
  <c r="H493" i="1"/>
  <c r="G493" i="1"/>
  <c r="H501" i="1"/>
  <c r="G501" i="1"/>
  <c r="H512" i="1"/>
  <c r="G512" i="1"/>
  <c r="H517" i="1"/>
  <c r="G517" i="1"/>
  <c r="H543" i="1"/>
  <c r="G543" i="1"/>
  <c r="H613" i="1"/>
  <c r="G613" i="1"/>
  <c r="H336" i="1"/>
  <c r="G336" i="1"/>
  <c r="H464" i="1"/>
  <c r="G464" i="1"/>
  <c r="H469" i="1"/>
  <c r="G469" i="1"/>
  <c r="H472" i="1"/>
  <c r="G472" i="1"/>
  <c r="H480" i="1"/>
  <c r="G480" i="1"/>
  <c r="H82" i="1"/>
  <c r="H86" i="1"/>
  <c r="H90"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40" i="1"/>
  <c r="G240" i="1"/>
  <c r="H245" i="1"/>
  <c r="G245" i="1"/>
  <c r="H248" i="1"/>
  <c r="G248" i="1"/>
  <c r="H253" i="1"/>
  <c r="G253" i="1"/>
  <c r="H256" i="1"/>
  <c r="G256" i="1"/>
  <c r="H261" i="1"/>
  <c r="G261" i="1"/>
  <c r="H264" i="1"/>
  <c r="G264" i="1"/>
  <c r="H272" i="1"/>
  <c r="G272" i="1"/>
  <c r="H277" i="1"/>
  <c r="G277" i="1"/>
  <c r="H280" i="1"/>
  <c r="G280" i="1"/>
  <c r="H285" i="1"/>
  <c r="G285" i="1"/>
  <c r="H288" i="1"/>
  <c r="G288" i="1"/>
  <c r="H293" i="1"/>
  <c r="G293" i="1"/>
  <c r="H304" i="1"/>
  <c r="G304" i="1"/>
  <c r="H309" i="1"/>
  <c r="G309" i="1"/>
  <c r="H312" i="1"/>
  <c r="G312" i="1"/>
  <c r="H356" i="1"/>
  <c r="G356" i="1"/>
  <c r="H361" i="1"/>
  <c r="G361" i="1"/>
  <c r="H364" i="1"/>
  <c r="G364" i="1"/>
  <c r="H369" i="1"/>
  <c r="G369" i="1"/>
  <c r="H372" i="1"/>
  <c r="G372" i="1"/>
  <c r="H377" i="1"/>
  <c r="G377" i="1"/>
  <c r="H380" i="1"/>
  <c r="G380" i="1"/>
  <c r="H385" i="1"/>
  <c r="G385" i="1"/>
  <c r="H388" i="1"/>
  <c r="G388" i="1"/>
  <c r="H393" i="1"/>
  <c r="G393" i="1"/>
  <c r="H396" i="1"/>
  <c r="G396" i="1"/>
  <c r="H401" i="1"/>
  <c r="G401" i="1"/>
  <c r="H404" i="1"/>
  <c r="G404" i="1"/>
  <c r="H409" i="1"/>
  <c r="G409" i="1"/>
  <c r="H429" i="1"/>
  <c r="G429" i="1"/>
  <c r="H432" i="1"/>
  <c r="G432" i="1"/>
  <c r="H437" i="1"/>
  <c r="G437" i="1"/>
  <c r="H440" i="1"/>
  <c r="G440" i="1"/>
  <c r="H445" i="1"/>
  <c r="G445" i="1"/>
  <c r="H448" i="1"/>
  <c r="G448" i="1"/>
  <c r="H453" i="1"/>
  <c r="G453" i="1"/>
  <c r="H456" i="1"/>
  <c r="G456" i="1"/>
  <c r="H521" i="1"/>
  <c r="G521" i="1"/>
  <c r="H524" i="1"/>
  <c r="G524" i="1"/>
  <c r="H527" i="1"/>
  <c r="G527" i="1"/>
  <c r="H565" i="1"/>
  <c r="G565" i="1"/>
  <c r="H597" i="1"/>
  <c r="G597" i="1"/>
  <c r="H620" i="1"/>
  <c r="G620" i="1"/>
  <c r="H635" i="1"/>
  <c r="G635" i="1"/>
  <c r="H239" i="1"/>
  <c r="H243" i="1"/>
  <c r="H247" i="1"/>
  <c r="H251" i="1"/>
  <c r="H255" i="1"/>
  <c r="H259" i="1"/>
  <c r="H263" i="1"/>
  <c r="H267" i="1"/>
  <c r="H271" i="1"/>
  <c r="H275" i="1"/>
  <c r="H279" i="1"/>
  <c r="H283" i="1"/>
  <c r="H287" i="1"/>
  <c r="H291" i="1"/>
  <c r="H299"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13" i="1"/>
  <c r="H520" i="1"/>
  <c r="G520" i="1"/>
  <c r="H536" i="1"/>
  <c r="G536" i="1"/>
  <c r="H545" i="1"/>
  <c r="G547" i="1"/>
  <c r="H552" i="1"/>
  <c r="G552" i="1"/>
  <c r="H561" i="1"/>
  <c r="G563" i="1"/>
  <c r="H568" i="1"/>
  <c r="G568" i="1"/>
  <c r="H577" i="1"/>
  <c r="G579" i="1"/>
  <c r="H584" i="1"/>
  <c r="G584" i="1"/>
  <c r="H593" i="1"/>
  <c r="G595" i="1"/>
  <c r="H600" i="1"/>
  <c r="G600" i="1"/>
  <c r="H609" i="1"/>
  <c r="G611" i="1"/>
  <c r="H616" i="1"/>
  <c r="G616" i="1"/>
  <c r="H625" i="1"/>
  <c r="G627" i="1"/>
  <c r="H632" i="1"/>
  <c r="G632" i="1"/>
  <c r="H238" i="1"/>
  <c r="H242" i="1"/>
  <c r="H246" i="1"/>
  <c r="H250" i="1"/>
  <c r="H254" i="1"/>
  <c r="H262" i="1"/>
  <c r="H266" i="1"/>
  <c r="H270" i="1"/>
  <c r="H274" i="1"/>
  <c r="H278" i="1"/>
  <c r="H282" i="1"/>
  <c r="H286" i="1"/>
  <c r="H290" i="1"/>
  <c r="H294" i="1"/>
  <c r="H298" i="1"/>
  <c r="H302" i="1"/>
  <c r="H306" i="1"/>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9" i="1"/>
  <c r="H516" i="1"/>
  <c r="G516" i="1"/>
  <c r="H525" i="1"/>
  <c r="H532" i="1"/>
  <c r="G532" i="1"/>
  <c r="H541" i="1"/>
  <c r="H548" i="1"/>
  <c r="G548" i="1"/>
  <c r="H557" i="1"/>
  <c r="H564" i="1"/>
  <c r="G564" i="1"/>
  <c r="H573" i="1"/>
  <c r="H580" i="1"/>
  <c r="G580" i="1"/>
  <c r="H589" i="1"/>
  <c r="H596" i="1"/>
  <c r="G596" i="1"/>
  <c r="H605" i="1"/>
  <c r="H612" i="1"/>
  <c r="G612" i="1"/>
  <c r="H621" i="1"/>
  <c r="H628" i="1"/>
  <c r="G628" i="1"/>
  <c r="H537" i="1"/>
  <c r="H544" i="1"/>
  <c r="G544" i="1"/>
  <c r="H553" i="1"/>
  <c r="H560" i="1"/>
  <c r="G560" i="1"/>
  <c r="H569" i="1"/>
  <c r="H576" i="1"/>
  <c r="G576" i="1"/>
  <c r="H585" i="1"/>
  <c r="H592" i="1"/>
  <c r="G592" i="1"/>
  <c r="H601" i="1"/>
  <c r="H608" i="1"/>
  <c r="G608" i="1"/>
  <c r="H617" i="1"/>
  <c r="H624" i="1"/>
  <c r="G624" i="1"/>
  <c r="H636" i="1"/>
  <c r="G636" i="1"/>
  <c r="H506" i="1"/>
  <c r="H510" i="1"/>
  <c r="H514" i="1"/>
  <c r="H518" i="1"/>
  <c r="H5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G1557" i="1"/>
  <c r="J1557" i="1"/>
  <c r="G1559" i="1"/>
  <c r="J1559" i="1"/>
  <c r="G1561" i="1"/>
  <c r="J1561" i="1"/>
  <c r="G1579" i="1"/>
  <c r="J1579" i="1"/>
  <c r="G1581" i="1"/>
  <c r="J1581" i="1"/>
  <c r="H1584" i="1"/>
  <c r="G1584" i="1"/>
  <c r="H1588" i="1"/>
  <c r="G1588" i="1"/>
  <c r="H1592" i="1"/>
  <c r="G1592" i="1"/>
  <c r="H1596" i="1"/>
  <c r="G1596" i="1"/>
  <c r="H1600" i="1"/>
  <c r="G1600" i="1"/>
  <c r="H1604" i="1"/>
  <c r="G1604" i="1"/>
  <c r="H1608" i="1"/>
  <c r="G1608" i="1"/>
  <c r="H1612" i="1"/>
  <c r="G1612" i="1"/>
  <c r="H1616" i="1"/>
  <c r="G1616" i="1"/>
  <c r="H1620" i="1"/>
  <c r="G1620" i="1"/>
  <c r="H1672" i="1"/>
  <c r="G1672" i="1"/>
  <c r="H1676" i="1"/>
  <c r="G1676" i="1"/>
  <c r="H1680" i="1"/>
  <c r="G1680" i="1"/>
  <c r="H1684" i="1"/>
  <c r="G1684" i="1"/>
  <c r="E49" i="4"/>
  <c r="D45" i="1" s="1"/>
  <c r="F536" i="4"/>
  <c r="H338" i="9"/>
  <c r="D1207" i="1"/>
  <c r="E177" i="5"/>
  <c r="G1565" i="1"/>
  <c r="G1567" i="1"/>
  <c r="I1567" i="1" s="1"/>
  <c r="G1569" i="1"/>
  <c r="G1574" i="1"/>
  <c r="J1574" i="1"/>
  <c r="G1576" i="1"/>
  <c r="I1576" i="1" s="1"/>
  <c r="J1576" i="1"/>
  <c r="G1625" i="1"/>
  <c r="G1629" i="1"/>
  <c r="G1633" i="1"/>
  <c r="G1637" i="1"/>
  <c r="G1641" i="1"/>
  <c r="G1645" i="1"/>
  <c r="G1649" i="1"/>
  <c r="G1653" i="1"/>
  <c r="G1657" i="1"/>
  <c r="G1661" i="1"/>
  <c r="G1665" i="1"/>
  <c r="G1669" i="1"/>
  <c r="F8" i="4"/>
  <c r="D7" i="4"/>
  <c r="H1542" i="1"/>
  <c r="G1542" i="1"/>
  <c r="H1544" i="1"/>
  <c r="G1544" i="1"/>
  <c r="H1546" i="1"/>
  <c r="G1546" i="1"/>
  <c r="G1549" i="1"/>
  <c r="I1549" i="1" s="1"/>
  <c r="J1549" i="1"/>
  <c r="G1551" i="1"/>
  <c r="I1551" i="1" s="1"/>
  <c r="J1551" i="1"/>
  <c r="G1553" i="1"/>
  <c r="I1553" i="1" s="1"/>
  <c r="J1553" i="1"/>
  <c r="H1557" i="1"/>
  <c r="G1558" i="1"/>
  <c r="I1558" i="1" s="1"/>
  <c r="H1559" i="1"/>
  <c r="G1560" i="1"/>
  <c r="I1560" i="1" s="1"/>
  <c r="H1561" i="1"/>
  <c r="G1562" i="1"/>
  <c r="I1562" i="1" s="1"/>
  <c r="H1563" i="1"/>
  <c r="J1567" i="1"/>
  <c r="G1578" i="1"/>
  <c r="I1578" i="1" s="1"/>
  <c r="H1579" i="1"/>
  <c r="G1580" i="1"/>
  <c r="I1580" i="1" s="1"/>
  <c r="H1581" i="1"/>
  <c r="G1585" i="1"/>
  <c r="G1589" i="1"/>
  <c r="G1593" i="1"/>
  <c r="G1597" i="1"/>
  <c r="G1601" i="1"/>
  <c r="G1605" i="1"/>
  <c r="G1609" i="1"/>
  <c r="G1613" i="1"/>
  <c r="G1673" i="1"/>
  <c r="G1677" i="1"/>
  <c r="E7" i="4"/>
  <c r="F648" i="4"/>
  <c r="C642" i="1"/>
  <c r="H1556" i="1"/>
  <c r="G1564" i="1"/>
  <c r="I1564" i="1" s="1"/>
  <c r="J1564" i="1"/>
  <c r="H1565" i="1"/>
  <c r="G1566" i="1"/>
  <c r="I1566" i="1" s="1"/>
  <c r="J1566" i="1"/>
  <c r="G1568" i="1"/>
  <c r="I1568" i="1" s="1"/>
  <c r="J1568" i="1"/>
  <c r="H1569" i="1"/>
  <c r="G1570" i="1"/>
  <c r="I1570" i="1" s="1"/>
  <c r="J1570" i="1"/>
  <c r="H1571" i="1"/>
  <c r="H1574" i="1"/>
  <c r="H1576"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F50" i="4"/>
  <c r="D49" i="4"/>
  <c r="G338" i="9"/>
  <c r="E338" i="9" s="1"/>
  <c r="B338" i="9" s="1"/>
  <c r="F203" i="5"/>
  <c r="F252" i="5"/>
  <c r="D44" i="8"/>
  <c r="G343" i="9" s="1"/>
  <c r="E343" i="9" s="1"/>
  <c r="D125" i="4"/>
  <c r="E134" i="4"/>
  <c r="D130" i="1" s="1"/>
  <c r="H130" i="1" s="1"/>
  <c r="D153" i="4"/>
  <c r="D230" i="4"/>
  <c r="F309" i="4"/>
  <c r="D431" i="4"/>
  <c r="E536" i="4"/>
  <c r="F256" i="5"/>
  <c r="D255" i="5"/>
  <c r="C1252" i="1"/>
  <c r="C1256" i="1"/>
  <c r="C1268" i="1"/>
  <c r="C1583" i="1"/>
  <c r="I40" i="3"/>
  <c r="D82" i="4"/>
  <c r="D106" i="4"/>
  <c r="D140" i="4"/>
  <c r="D164" i="4"/>
  <c r="E262" i="4"/>
  <c r="D273" i="4"/>
  <c r="D360" i="4"/>
  <c r="E648" i="4"/>
  <c r="D642" i="1" s="1"/>
  <c r="F492" i="4"/>
  <c r="F572" i="4"/>
  <c r="E584" i="4"/>
  <c r="D578" i="1" s="1"/>
  <c r="G578" i="1" s="1"/>
  <c r="D629" i="4"/>
  <c r="D535" i="4" s="1"/>
  <c r="E69" i="5"/>
  <c r="F220" i="5"/>
  <c r="D219" i="5"/>
  <c r="B346" i="9"/>
  <c r="E345" i="9"/>
  <c r="I10" i="3" s="1"/>
  <c r="E321" i="4"/>
  <c r="F426" i="4"/>
  <c r="E466" i="4"/>
  <c r="D460" i="1" s="1"/>
  <c r="H460" i="1" s="1"/>
  <c r="F13" i="5"/>
  <c r="D12" i="5"/>
  <c r="F71" i="5"/>
  <c r="D70" i="5"/>
  <c r="F6" i="6"/>
  <c r="D5" i="6"/>
  <c r="F50" i="6"/>
  <c r="D35" i="6"/>
  <c r="E156" i="9"/>
  <c r="B156" i="9" s="1"/>
  <c r="D647" i="4"/>
  <c r="G316" i="9"/>
  <c r="G315" i="9"/>
  <c r="F197" i="5"/>
  <c r="H316" i="9"/>
  <c r="H315" i="9"/>
  <c r="E336" i="9"/>
  <c r="B336" i="9" s="1"/>
  <c r="E35" i="6"/>
  <c r="F607" i="4"/>
  <c r="D88" i="5"/>
  <c r="D177" i="5"/>
  <c r="E337" i="9"/>
  <c r="B337" i="9" s="1"/>
  <c r="B135"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80" i="9"/>
  <c r="H179"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27" i="9"/>
  <c r="B232" i="9"/>
  <c r="B240" i="9"/>
  <c r="B256" i="9"/>
  <c r="B264" i="9"/>
  <c r="B272" i="9"/>
  <c r="B279" i="9"/>
  <c r="B280" i="9"/>
  <c r="B287" i="9"/>
  <c r="B288" i="9"/>
  <c r="E326" i="9"/>
  <c r="B326" i="9" s="1"/>
  <c r="F233" i="9"/>
  <c r="B233" i="9" s="1"/>
  <c r="F241" i="9"/>
  <c r="B241" i="9" s="1"/>
  <c r="F249" i="9"/>
  <c r="B249" i="9" s="1"/>
  <c r="F257" i="9"/>
  <c r="B257" i="9" s="1"/>
  <c r="F265" i="9"/>
  <c r="B265" i="9" s="1"/>
  <c r="F273" i="9"/>
  <c r="B273" i="9" s="1"/>
  <c r="F281" i="9"/>
  <c r="B281" i="9" s="1"/>
  <c r="B283" i="9"/>
  <c r="B284" i="9"/>
  <c r="B291" i="9"/>
  <c r="B292" i="9"/>
  <c r="E318" i="9"/>
  <c r="B318" i="9" s="1"/>
  <c r="B324" i="9"/>
  <c r="E330" i="9"/>
  <c r="B330" i="9" s="1"/>
  <c r="F229" i="9"/>
  <c r="B229" i="9" s="1"/>
  <c r="F237" i="9"/>
  <c r="B237" i="9" s="1"/>
  <c r="F245" i="9"/>
  <c r="B245" i="9" s="1"/>
  <c r="F253" i="9"/>
  <c r="B253" i="9" s="1"/>
  <c r="F261" i="9"/>
  <c r="B261" i="9" s="1"/>
  <c r="G1540" i="1" l="1"/>
  <c r="H1540" i="1"/>
  <c r="G1539" i="1"/>
  <c r="H1539" i="1"/>
  <c r="G1538" i="1"/>
  <c r="H1538" i="1"/>
  <c r="G1281" i="1"/>
  <c r="H1281" i="1"/>
  <c r="D1255" i="1"/>
  <c r="I25" i="3"/>
  <c r="H1182" i="1"/>
  <c r="G1182" i="1"/>
  <c r="E315" i="9"/>
  <c r="B315" i="9" s="1"/>
  <c r="E7" i="5"/>
  <c r="I22" i="3" s="1"/>
  <c r="F114" i="6"/>
  <c r="I30" i="3"/>
  <c r="H1514" i="1"/>
  <c r="G1514" i="1"/>
  <c r="G1510" i="1"/>
  <c r="H1510" i="1"/>
  <c r="H1681" i="1"/>
  <c r="G1681" i="1"/>
  <c r="H19" i="9"/>
  <c r="E19" i="9" s="1"/>
  <c r="B19" i="9" s="1"/>
  <c r="E360" i="4"/>
  <c r="D355" i="1" s="1"/>
  <c r="D368" i="1"/>
  <c r="F373" i="4"/>
  <c r="G174" i="1"/>
  <c r="F535" i="4"/>
  <c r="C529" i="1"/>
  <c r="E180" i="9"/>
  <c r="B180" i="9" s="1"/>
  <c r="C1431" i="1"/>
  <c r="F35" i="6"/>
  <c r="H28" i="3"/>
  <c r="F70" i="5"/>
  <c r="D69" i="5"/>
  <c r="C1075" i="1"/>
  <c r="D418" i="4"/>
  <c r="C355" i="1"/>
  <c r="F140" i="4"/>
  <c r="C136" i="1"/>
  <c r="G1583" i="1"/>
  <c r="H1583" i="1"/>
  <c r="F431" i="4"/>
  <c r="D430" i="4"/>
  <c r="C425" i="1"/>
  <c r="B343" i="9"/>
  <c r="E310" i="9"/>
  <c r="B310" i="9" s="1"/>
  <c r="F177" i="5"/>
  <c r="C1181" i="1"/>
  <c r="H24" i="3"/>
  <c r="D1431" i="1"/>
  <c r="I28" i="3"/>
  <c r="E316" i="9"/>
  <c r="B316" i="9" s="1"/>
  <c r="D1074" i="1"/>
  <c r="I23" i="3"/>
  <c r="F273" i="4"/>
  <c r="C269" i="1"/>
  <c r="F106" i="4"/>
  <c r="C102" i="1"/>
  <c r="H1268" i="1"/>
  <c r="G1268" i="1"/>
  <c r="F255" i="5"/>
  <c r="C1259" i="1"/>
  <c r="F125" i="4"/>
  <c r="C121" i="1"/>
  <c r="D251" i="5"/>
  <c r="E430" i="4"/>
  <c r="I1544" i="1"/>
  <c r="F7" i="4"/>
  <c r="D6" i="4"/>
  <c r="C3" i="1"/>
  <c r="I1565" i="1"/>
  <c r="I1579" i="1"/>
  <c r="I1559" i="1"/>
  <c r="H578" i="1"/>
  <c r="B207" i="9"/>
  <c r="E179" i="9"/>
  <c r="B179" i="9" s="1"/>
  <c r="F228" i="9"/>
  <c r="B228" i="9" s="1"/>
  <c r="F88" i="5"/>
  <c r="C1093" i="1"/>
  <c r="F647" i="4"/>
  <c r="C641" i="1"/>
  <c r="D141" i="6"/>
  <c r="F5" i="6"/>
  <c r="C1401" i="1"/>
  <c r="H27" i="3"/>
  <c r="F12" i="5"/>
  <c r="C1017" i="1"/>
  <c r="D7" i="5"/>
  <c r="D417" i="4"/>
  <c r="E141" i="6"/>
  <c r="F262" i="4"/>
  <c r="D258" i="1"/>
  <c r="F82" i="4"/>
  <c r="C78" i="1"/>
  <c r="H1256" i="1"/>
  <c r="G1256" i="1"/>
  <c r="F230" i="4"/>
  <c r="C226" i="1"/>
  <c r="F134" i="4"/>
  <c r="E6" i="4"/>
  <c r="D3" i="1"/>
  <c r="I1574" i="1"/>
  <c r="E176" i="5"/>
  <c r="D1180" i="1" s="1"/>
  <c r="D1181" i="1"/>
  <c r="I24" i="3"/>
  <c r="G460" i="1"/>
  <c r="G130" i="1"/>
  <c r="E309" i="9"/>
  <c r="B309" i="9" s="1"/>
  <c r="E308" i="4"/>
  <c r="D316" i="1"/>
  <c r="G339" i="9"/>
  <c r="E339" i="9" s="1"/>
  <c r="B339" i="9" s="1"/>
  <c r="F219" i="5"/>
  <c r="C1223" i="1"/>
  <c r="F629" i="4"/>
  <c r="C623" i="1"/>
  <c r="F164" i="4"/>
  <c r="C160" i="1"/>
  <c r="H1252" i="1"/>
  <c r="G1252" i="1"/>
  <c r="E535" i="4"/>
  <c r="D530" i="1"/>
  <c r="H24" i="9"/>
  <c r="G24" i="9"/>
  <c r="F153" i="4"/>
  <c r="D152" i="4"/>
  <c r="C149" i="1"/>
  <c r="K1481" i="9"/>
  <c r="G344" i="9"/>
  <c r="E344" i="9" s="1"/>
  <c r="B344" i="9" s="1"/>
  <c r="I39" i="3"/>
  <c r="C1621" i="1"/>
  <c r="H11" i="3" s="1"/>
  <c r="F49" i="4"/>
  <c r="C45" i="1"/>
  <c r="H642" i="1"/>
  <c r="G642" i="1"/>
  <c r="I1546" i="1"/>
  <c r="I1542" i="1"/>
  <c r="I1569" i="1"/>
  <c r="H1207" i="1"/>
  <c r="G1207" i="1"/>
  <c r="E152" i="4"/>
  <c r="I1581" i="1"/>
  <c r="I1561" i="1"/>
  <c r="I1557" i="1"/>
  <c r="D1012" i="1" l="1"/>
  <c r="E6" i="5"/>
  <c r="D1011" i="1" s="1"/>
  <c r="F360" i="4"/>
  <c r="H368" i="1"/>
  <c r="G368" i="1"/>
  <c r="E24" i="9"/>
  <c r="B24" i="9" s="1"/>
  <c r="N3" i="9"/>
  <c r="E640" i="4"/>
  <c r="D634" i="1" s="1"/>
  <c r="D529" i="1"/>
  <c r="E422" i="4"/>
  <c r="I17" i="3"/>
  <c r="D2" i="1"/>
  <c r="G258" i="1"/>
  <c r="H258" i="1"/>
  <c r="D1537" i="1"/>
  <c r="H9" i="3" s="1"/>
  <c r="I31" i="3"/>
  <c r="C1537" i="1"/>
  <c r="F141" i="6"/>
  <c r="H31" i="3"/>
  <c r="G1093" i="1"/>
  <c r="H1093" i="1"/>
  <c r="D422" i="4"/>
  <c r="H17" i="3"/>
  <c r="F6" i="4"/>
  <c r="C2" i="1"/>
  <c r="F251" i="5"/>
  <c r="C1255" i="1"/>
  <c r="H25" i="3"/>
  <c r="D639" i="4"/>
  <c r="F430" i="4"/>
  <c r="C424" i="1"/>
  <c r="H136" i="1"/>
  <c r="G136" i="1"/>
  <c r="C413" i="1"/>
  <c r="H623" i="1"/>
  <c r="G623" i="1"/>
  <c r="F417" i="4"/>
  <c r="C412" i="1"/>
  <c r="G348" i="9"/>
  <c r="E348" i="9" s="1"/>
  <c r="H121" i="1"/>
  <c r="G121" i="1"/>
  <c r="H269" i="1"/>
  <c r="G269" i="1"/>
  <c r="G1181" i="1"/>
  <c r="H1181" i="1"/>
  <c r="H1075" i="1"/>
  <c r="G1075" i="1"/>
  <c r="H529" i="1"/>
  <c r="G529" i="1"/>
  <c r="G45" i="1"/>
  <c r="H45" i="1"/>
  <c r="H1621" i="1"/>
  <c r="G1621" i="1"/>
  <c r="H149" i="1"/>
  <c r="G149" i="1"/>
  <c r="H316" i="1"/>
  <c r="G316" i="1"/>
  <c r="H226" i="1"/>
  <c r="G226" i="1"/>
  <c r="G78" i="1"/>
  <c r="H78" i="1"/>
  <c r="F7" i="5"/>
  <c r="D6" i="5"/>
  <c r="C1012" i="1"/>
  <c r="H22" i="3"/>
  <c r="H1401" i="1"/>
  <c r="G1401" i="1"/>
  <c r="H641" i="1"/>
  <c r="G641" i="1"/>
  <c r="D176" i="5"/>
  <c r="E342" i="9"/>
  <c r="I11" i="3" s="1"/>
  <c r="H355" i="1"/>
  <c r="G355" i="1"/>
  <c r="F69" i="5"/>
  <c r="C1074" i="1"/>
  <c r="H23" i="3"/>
  <c r="H1431" i="1"/>
  <c r="G1431" i="1"/>
  <c r="D640" i="4"/>
  <c r="E299" i="4"/>
  <c r="I18" i="3"/>
  <c r="D148" i="1"/>
  <c r="D299" i="4"/>
  <c r="D300" i="4" s="1"/>
  <c r="F152" i="4"/>
  <c r="H18" i="3"/>
  <c r="C148" i="1"/>
  <c r="G530" i="1"/>
  <c r="H530" i="1"/>
  <c r="H160" i="1"/>
  <c r="G160" i="1"/>
  <c r="H1223" i="1"/>
  <c r="G1223" i="1"/>
  <c r="E417" i="4"/>
  <c r="D412" i="1" s="1"/>
  <c r="D303" i="1"/>
  <c r="E418" i="4"/>
  <c r="D413" i="1" s="1"/>
  <c r="H1017" i="1"/>
  <c r="G1017" i="1"/>
  <c r="G3" i="1"/>
  <c r="H3" i="1"/>
  <c r="E639" i="4"/>
  <c r="D633" i="1" s="1"/>
  <c r="D424" i="1"/>
  <c r="H1259" i="1"/>
  <c r="G1259" i="1"/>
  <c r="H102" i="1"/>
  <c r="G102" i="1"/>
  <c r="H425" i="1"/>
  <c r="G425" i="1"/>
  <c r="H299" i="9" l="1"/>
  <c r="C296" i="1"/>
  <c r="K3" i="9"/>
  <c r="H412" i="1"/>
  <c r="G412" i="1"/>
  <c r="F640" i="4"/>
  <c r="C634" i="1"/>
  <c r="H1074" i="1"/>
  <c r="G1074" i="1"/>
  <c r="G1012" i="1"/>
  <c r="H1012" i="1"/>
  <c r="F418" i="4"/>
  <c r="D301" i="4"/>
  <c r="F299" i="4"/>
  <c r="D423" i="4"/>
  <c r="C295" i="1"/>
  <c r="F176" i="5"/>
  <c r="C1180" i="1"/>
  <c r="G306" i="9"/>
  <c r="E306" i="9" s="1"/>
  <c r="B306" i="9" s="1"/>
  <c r="G299" i="9"/>
  <c r="F6" i="5"/>
  <c r="C1011" i="1"/>
  <c r="E347" i="9"/>
  <c r="I9" i="3" s="1"/>
  <c r="B348" i="9"/>
  <c r="F639" i="4"/>
  <c r="C633" i="1"/>
  <c r="G2" i="1"/>
  <c r="H2" i="1"/>
  <c r="F422" i="4"/>
  <c r="D643" i="4"/>
  <c r="C417" i="1"/>
  <c r="E643" i="4"/>
  <c r="D417" i="1"/>
  <c r="G303" i="1"/>
  <c r="H303" i="1"/>
  <c r="H148" i="1"/>
  <c r="G148" i="1"/>
  <c r="E423" i="4"/>
  <c r="E424" i="4" s="1"/>
  <c r="D419" i="1" s="1"/>
  <c r="E301" i="4"/>
  <c r="D297" i="1" s="1"/>
  <c r="D295" i="1"/>
  <c r="H413" i="1"/>
  <c r="G413" i="1"/>
  <c r="H424" i="1"/>
  <c r="G424" i="1"/>
  <c r="G1255" i="1"/>
  <c r="H1255" i="1"/>
  <c r="H1537" i="1"/>
  <c r="G1537" i="1"/>
  <c r="E300" i="4"/>
  <c r="D296" i="1" s="1"/>
  <c r="E299" i="9" l="1"/>
  <c r="B299" i="9" s="1"/>
  <c r="F300" i="4"/>
  <c r="H634" i="1"/>
  <c r="G634" i="1"/>
  <c r="D645" i="4"/>
  <c r="F643" i="4"/>
  <c r="C637" i="1"/>
  <c r="H295" i="1"/>
  <c r="G295" i="1"/>
  <c r="D637" i="1"/>
  <c r="D644" i="4"/>
  <c r="F423" i="4"/>
  <c r="D425" i="4"/>
  <c r="C418" i="1"/>
  <c r="G20" i="9"/>
  <c r="E425" i="4"/>
  <c r="D420" i="1" s="1"/>
  <c r="E644" i="4"/>
  <c r="E645" i="4" s="1"/>
  <c r="D418" i="1"/>
  <c r="H20" i="9"/>
  <c r="D424" i="4"/>
  <c r="H633" i="1"/>
  <c r="G633" i="1"/>
  <c r="H8" i="3"/>
  <c r="H1011" i="1"/>
  <c r="G1011" i="1"/>
  <c r="H1180" i="1"/>
  <c r="G1180" i="1"/>
  <c r="H417" i="1"/>
  <c r="G417" i="1"/>
  <c r="F301" i="4"/>
  <c r="C297" i="1"/>
  <c r="H296" i="1"/>
  <c r="G296" i="1"/>
  <c r="D639" i="1" l="1"/>
  <c r="F424" i="4"/>
  <c r="C419" i="1"/>
  <c r="F645" i="4"/>
  <c r="C639" i="1"/>
  <c r="H297" i="1"/>
  <c r="G297" i="1"/>
  <c r="E646" i="4"/>
  <c r="D638" i="1"/>
  <c r="F425" i="4"/>
  <c r="C420" i="1"/>
  <c r="M3" i="9"/>
  <c r="E20" i="9"/>
  <c r="B20" i="9" s="1"/>
  <c r="D646" i="4"/>
  <c r="F644" i="4"/>
  <c r="C638" i="1"/>
  <c r="H418" i="1"/>
  <c r="G418" i="1"/>
  <c r="H637" i="1"/>
  <c r="G637" i="1"/>
  <c r="H334" i="9" l="1"/>
  <c r="G334" i="9"/>
  <c r="H419" i="1"/>
  <c r="G419" i="1"/>
  <c r="G638" i="1"/>
  <c r="H638" i="1"/>
  <c r="H639" i="1"/>
  <c r="G639" i="1"/>
  <c r="E650" i="4"/>
  <c r="D640" i="1"/>
  <c r="D650" i="4"/>
  <c r="C640" i="1"/>
  <c r="F646" i="4"/>
  <c r="H420" i="1"/>
  <c r="G420" i="1"/>
  <c r="D649" i="4"/>
  <c r="E649" i="4"/>
  <c r="C644" i="1" l="1"/>
  <c r="F650" i="4"/>
  <c r="H20" i="3"/>
  <c r="D643" i="1"/>
  <c r="I19" i="3"/>
  <c r="D644" i="1"/>
  <c r="I20" i="3"/>
  <c r="E334" i="9"/>
  <c r="F649" i="4"/>
  <c r="C643" i="1"/>
  <c r="H19" i="3"/>
  <c r="G297" i="9"/>
  <c r="E297" i="9" s="1"/>
  <c r="B297" i="9" s="1"/>
  <c r="G640" i="1"/>
  <c r="H640" i="1"/>
  <c r="B334" i="9" l="1"/>
  <c r="E298" i="9"/>
  <c r="I8" i="3" s="1"/>
  <c r="H643" i="1"/>
  <c r="G643" i="1"/>
  <c r="H7" i="3"/>
  <c r="G644" i="1"/>
  <c r="H644" i="1"/>
  <c r="J3" i="9" l="1"/>
  <c r="L293" i="9" l="1"/>
  <c r="F293" i="9" s="1"/>
  <c r="H295" i="9"/>
  <c r="G295" i="9"/>
  <c r="G18" i="9"/>
  <c r="H18" i="9"/>
  <c r="I5" i="9"/>
  <c r="K11" i="9"/>
  <c r="J17" i="9"/>
  <c r="J9" i="9"/>
  <c r="H15" i="9"/>
  <c r="K5" i="9"/>
  <c r="J10" i="9"/>
  <c r="M16" i="9"/>
  <c r="G22" i="9"/>
  <c r="K10" i="9"/>
  <c r="H21" i="9"/>
  <c r="H22" i="9"/>
  <c r="K7" i="9"/>
  <c r="J12" i="9"/>
  <c r="J5" i="9"/>
  <c r="L16" i="9"/>
  <c r="J6" i="9"/>
  <c r="I11" i="9"/>
  <c r="H17" i="9"/>
  <c r="K6" i="9"/>
  <c r="J11" i="9"/>
  <c r="I17" i="9"/>
  <c r="M15" i="9"/>
  <c r="J8" i="9"/>
  <c r="G15" i="9"/>
  <c r="E15" i="9" s="1"/>
  <c r="I6" i="9"/>
  <c r="K12" i="9"/>
  <c r="G17" i="9"/>
  <c r="I7" i="9"/>
  <c r="K13" i="9"/>
  <c r="J7" i="9"/>
  <c r="I12" i="9"/>
  <c r="I13" i="9"/>
  <c r="I9" i="9"/>
  <c r="H16" i="9"/>
  <c r="K8" i="9"/>
  <c r="J13" i="9"/>
  <c r="K9" i="9"/>
  <c r="L15" i="9"/>
  <c r="G21" i="9"/>
  <c r="I8" i="9"/>
  <c r="G16" i="9"/>
  <c r="F16" i="9" l="1"/>
  <c r="F15" i="9"/>
  <c r="B15" i="9" s="1"/>
  <c r="E6" i="9"/>
  <c r="B6" i="9" s="1"/>
  <c r="E11" i="9"/>
  <c r="B11" i="9" s="1"/>
  <c r="E295" i="9"/>
  <c r="B295" i="9" s="1"/>
  <c r="E7" i="9"/>
  <c r="B7" i="9" s="1"/>
  <c r="E16" i="9"/>
  <c r="E21" i="9"/>
  <c r="B21" i="9" s="1"/>
  <c r="E12" i="9"/>
  <c r="B12" i="9" s="1"/>
  <c r="E9" i="9"/>
  <c r="B9" i="9" s="1"/>
  <c r="E17" i="9"/>
  <c r="B17" i="9" s="1"/>
  <c r="E8" i="9"/>
  <c r="B8" i="9" s="1"/>
  <c r="E10" i="9"/>
  <c r="B10" i="9" s="1"/>
  <c r="E18" i="9"/>
  <c r="B18" i="9" s="1"/>
  <c r="E13" i="9"/>
  <c r="B13" i="9" s="1"/>
  <c r="E22" i="9"/>
  <c r="B22" i="9" s="1"/>
  <c r="E5" i="9"/>
  <c r="B293" i="9"/>
  <c r="F23" i="9"/>
  <c r="F14" i="9" l="1"/>
  <c r="F3" i="9" s="1"/>
  <c r="B16" i="9"/>
  <c r="E23" i="9"/>
  <c r="I7" i="3" s="1"/>
  <c r="E14" i="9"/>
  <c r="I13" i="3" s="1"/>
  <c r="B5" i="9"/>
  <c r="E4" i="9"/>
  <c r="E3" i="9" l="1"/>
</calcChain>
</file>

<file path=xl/sharedStrings.xml><?xml version="1.0" encoding="utf-8"?>
<sst xmlns="http://schemas.openxmlformats.org/spreadsheetml/2006/main" count="4733" uniqueCount="3656">
  <si>
    <t>Obveznik:</t>
  </si>
  <si>
    <t>18362 - GIMNAZIJA FRANJE PETRIĆA,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</si>
  <si>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</si>
  <si>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</si>
  <si>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</si>
  <si>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</si>
  <si>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</si>
  <si>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</si>
  <si>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</si>
  <si>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</si>
  <si>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</si>
  <si>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</si>
  <si>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</si>
  <si>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</si>
  <si>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</si>
  <si>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</si>
  <si>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</si>
  <si>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</si>
  <si>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</si>
  <si>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</si>
  <si>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</si>
  <si>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</si>
  <si>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</si>
  <si>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</si>
  <si>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</si>
  <si>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</si>
  <si>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</si>
  <si>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</si>
  <si>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</si>
  <si>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</si>
  <si>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</si>
  <si>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</si>
  <si>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</si>
  <si>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</si>
  <si>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</si>
  <si>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</si>
  <si>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</si>
  <si>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</si>
  <si>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</si>
  <si>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</si>
  <si>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</si>
  <si>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</si>
  <si>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</si>
  <si>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</si>
  <si>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</si>
  <si>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</si>
  <si>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</si>
  <si>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</si>
  <si>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</si>
  <si>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</si>
  <si>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</si>
  <si>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</si>
  <si>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</si>
  <si>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</si>
  <si>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</si>
  <si>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</si>
  <si>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</si>
  <si>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</si>
  <si>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</si>
  <si>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</si>
  <si>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</si>
  <si>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</si>
  <si>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</si>
  <si>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</si>
  <si>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</si>
  <si>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</si>
  <si>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</si>
  <si>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</si>
  <si>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</si>
  <si>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</si>
  <si>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</si>
  <si>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</si>
  <si>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</si>
  <si>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</si>
  <si>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</si>
  <si>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</si>
  <si>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</si>
  <si>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</si>
  <si>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</si>
  <si>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</si>
  <si>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</si>
  <si>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</si>
  <si>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</si>
  <si>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</si>
  <si>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</si>
  <si>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</si>
  <si>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</si>
  <si>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</si>
  <si>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</si>
  <si>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</si>
  <si>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</si>
  <si>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</si>
  <si>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</si>
  <si>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</si>
  <si>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</si>
  <si>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</si>
  <si>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</si>
  <si>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</si>
  <si>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</si>
  <si>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</si>
  <si>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</si>
  <si>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</si>
  <si>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</si>
  <si>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</si>
  <si>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</si>
  <si>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</si>
  <si>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</si>
  <si>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</si>
  <si>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</si>
  <si>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</si>
  <si>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</si>
  <si>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</si>
  <si>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</si>
  <si>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</si>
  <si>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</si>
  <si>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</si>
  <si>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</si>
  <si>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</si>
  <si>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</si>
  <si>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</si>
  <si>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</si>
  <si>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</si>
  <si>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</si>
  <si>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</si>
  <si>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</si>
  <si>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</si>
  <si>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</si>
  <si>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</si>
  <si>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</si>
  <si>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</si>
  <si>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</si>
  <si>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</si>
  <si>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</si>
  <si>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</si>
  <si>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</si>
  <si>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</si>
  <si>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</si>
  <si>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</si>
  <si>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</si>
  <si>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</si>
  <si>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</si>
  <si>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</si>
  <si>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</si>
  <si>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</si>
  <si>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</si>
  <si>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</si>
  <si>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</si>
  <si>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</si>
  <si>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</si>
  <si>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</si>
  <si>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</si>
  <si>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</si>
  <si>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</si>
  <si>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</si>
  <si>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</si>
  <si>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</si>
  <si>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</si>
  <si>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</si>
  <si>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</si>
  <si>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</si>
  <si>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</si>
  <si>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</si>
  <si>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</si>
  <si>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</si>
  <si>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</si>
  <si>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</si>
  <si>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</si>
  <si>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</si>
  <si>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</si>
  <si>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</si>
  <si>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</si>
  <si>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</si>
  <si>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</si>
  <si>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</si>
  <si>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</si>
  <si>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</si>
  <si>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</si>
  <si>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</si>
  <si>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</si>
  <si>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</si>
  <si>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</si>
  <si>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</si>
  <si>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</si>
  <si>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</si>
  <si>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</si>
  <si>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</si>
  <si>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</si>
  <si>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</si>
  <si>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</si>
  <si>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</si>
  <si>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</si>
  <si>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</si>
  <si>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</si>
  <si>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</si>
  <si>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</si>
  <si>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</si>
  <si>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</si>
  <si>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</si>
  <si>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</si>
  <si>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</si>
  <si>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</si>
  <si>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</si>
  <si>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</si>
  <si>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</si>
  <si>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</si>
  <si>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</si>
  <si>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</si>
  <si>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</si>
  <si>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</si>
  <si>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</si>
  <si>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</si>
  <si>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</si>
  <si>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</si>
  <si>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</si>
  <si>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</si>
  <si>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</si>
  <si>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</si>
  <si>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</si>
  <si>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</si>
  <si>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</si>
  <si>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</si>
  <si>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</si>
  <si>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</si>
  <si>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</si>
  <si>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</si>
  <si>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</si>
  <si>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</si>
  <si>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</si>
  <si>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</si>
  <si>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</si>
  <si>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</si>
  <si>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</si>
  <si>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</si>
  <si>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</si>
  <si>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</si>
  <si>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</si>
  <si>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</si>
  <si>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</si>
  <si>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</si>
  <si>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</si>
  <si>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</si>
  <si>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</si>
  <si>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</si>
  <si>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</si>
  <si>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</si>
  <si>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</si>
  <si>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</si>
  <si>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</si>
  <si>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</si>
  <si>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</si>
  <si>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</si>
  <si>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</si>
  <si>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</si>
  <si>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</si>
  <si>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</si>
  <si>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</si>
  <si>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</si>
  <si>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</si>
  <si>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</si>
  <si>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</si>
  <si>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</si>
  <si>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</si>
  <si>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</si>
  <si>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</si>
  <si>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</si>
  <si>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</si>
  <si>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</si>
  <si>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</si>
  <si>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</si>
  <si>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</si>
  <si>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</si>
  <si>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</si>
  <si>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</si>
  <si>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</si>
  <si>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</si>
  <si>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</si>
  <si>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</si>
  <si>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</si>
  <si>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</si>
  <si>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</si>
  <si>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</si>
  <si>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</si>
  <si>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</si>
  <si>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</si>
  <si>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</si>
  <si>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</si>
  <si>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</si>
  <si>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</si>
  <si>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</si>
  <si>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</si>
  <si>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</si>
  <si>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</si>
  <si>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</si>
  <si>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</si>
  <si>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</si>
  <si>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</si>
  <si>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</si>
  <si>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</si>
  <si>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</si>
  <si>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</si>
  <si>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</si>
  <si>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</si>
  <si>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</si>
  <si>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</si>
  <si>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</si>
  <si>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</si>
  <si>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</si>
  <si>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</si>
  <si>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</si>
  <si>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</si>
  <si>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</si>
  <si>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</si>
  <si>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</si>
  <si>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</si>
  <si>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</si>
  <si>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</si>
  <si>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</si>
  <si>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</si>
  <si>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</si>
  <si>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</si>
  <si>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</si>
  <si>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</si>
  <si>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</si>
  <si>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</si>
  <si>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</si>
  <si>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</si>
  <si>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</si>
  <si>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</si>
  <si>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</si>
  <si>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</si>
  <si>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</si>
  <si>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</si>
  <si>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</si>
  <si>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</si>
  <si>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</si>
  <si>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</si>
  <si>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</si>
  <si>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</si>
  <si>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</si>
  <si>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</si>
  <si>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</si>
  <si>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</si>
  <si>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</si>
  <si>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</si>
  <si>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</si>
  <si>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</si>
  <si>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</si>
  <si>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</si>
  <si>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</si>
  <si>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</si>
  <si>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</si>
  <si>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</si>
  <si>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</si>
  <si>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</si>
  <si>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</si>
  <si>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</si>
  <si>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</si>
  <si>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</si>
  <si>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</si>
  <si>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</si>
  <si>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</si>
  <si>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</si>
  <si>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</si>
  <si>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</si>
  <si>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</si>
  <si>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</si>
  <si>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</si>
  <si>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</si>
  <si>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</si>
  <si>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</si>
  <si>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</si>
  <si>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</si>
  <si>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</si>
  <si>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</si>
  <si>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</si>
  <si>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</si>
  <si>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</si>
  <si>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</si>
  <si>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</si>
  <si>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</si>
  <si>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</si>
  <si>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</si>
  <si>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</si>
  <si>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</si>
  <si>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</si>
  <si>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</si>
  <si>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</si>
  <si>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</si>
  <si>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</si>
  <si>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</si>
  <si>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</si>
  <si>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</si>
  <si>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</si>
  <si>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</si>
  <si>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</si>
  <si>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</si>
  <si>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</si>
  <si>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</si>
  <si>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</si>
  <si>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</si>
  <si>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</si>
  <si>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</si>
  <si>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</si>
  <si>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</si>
  <si>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</si>
  <si>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</si>
  <si>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</si>
  <si>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</si>
  <si>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</si>
  <si>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</si>
  <si>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</si>
  <si>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</si>
  <si>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</si>
  <si>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</si>
  <si>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</si>
  <si>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</si>
  <si>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</si>
  <si>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</si>
  <si>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</si>
  <si>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</si>
  <si>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</si>
  <si>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</si>
  <si>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</si>
  <si>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</si>
  <si>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</si>
  <si>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</si>
  <si>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</si>
  <si>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</si>
  <si>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</si>
  <si>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</si>
  <si>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</si>
  <si>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</si>
  <si>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</si>
  <si>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</si>
  <si>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</si>
  <si>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</si>
  <si>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</si>
  <si>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</si>
  <si>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</si>
  <si>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</si>
  <si>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</si>
  <si>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</si>
  <si>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</si>
  <si>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</si>
  <si>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</si>
  <si>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</si>
  <si>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</si>
  <si>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</si>
  <si>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</si>
  <si>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</si>
  <si>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</si>
  <si>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</si>
  <si>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</si>
  <si>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</si>
  <si>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</si>
  <si>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</si>
  <si>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</si>
  <si>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</si>
  <si>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</si>
  <si>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</si>
  <si>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</si>
  <si>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</si>
  <si>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</si>
  <si>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</si>
  <si>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</si>
  <si>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</si>
  <si>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</si>
  <si>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</si>
  <si>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</si>
  <si>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</si>
  <si>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</si>
  <si>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</si>
  <si>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</si>
  <si>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</si>
  <si>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</si>
  <si>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</si>
  <si>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</si>
  <si>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</si>
  <si>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</si>
  <si>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</si>
  <si>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</si>
  <si>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</si>
  <si>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</si>
  <si>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</si>
  <si>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</si>
  <si>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</si>
  <si>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</si>
  <si>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</si>
  <si>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</si>
  <si>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</si>
  <si>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</si>
  <si>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</si>
  <si>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</si>
  <si>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</si>
  <si>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</si>
  <si>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</si>
  <si>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</si>
  <si>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</si>
  <si>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</si>
  <si>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</si>
  <si>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</si>
  <si>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</si>
  <si>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</si>
  <si>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</si>
  <si>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</si>
  <si>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</si>
  <si>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</si>
  <si>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</si>
  <si>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</si>
  <si>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</si>
  <si>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</si>
  <si>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</si>
  <si>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</si>
  <si>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</si>
  <si>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</si>
  <si>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</si>
  <si>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</si>
  <si>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</si>
  <si>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</si>
  <si>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</si>
  <si>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</si>
  <si>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</si>
  <si>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</si>
  <si>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</si>
  <si>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</si>
  <si>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</si>
  <si>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</si>
  <si>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</si>
  <si>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</si>
  <si>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</si>
  <si>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</si>
  <si>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</si>
  <si>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</si>
  <si>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</si>
  <si>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</si>
  <si>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</si>
  <si>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</si>
  <si>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</si>
  <si>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</si>
  <si>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</si>
  <si>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</si>
  <si>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</si>
  <si>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</si>
  <si>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</si>
  <si>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</si>
  <si>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</si>
  <si>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</si>
  <si>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</si>
  <si>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</si>
  <si>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</si>
  <si>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</si>
  <si>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</si>
  <si>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</si>
  <si>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</si>
  <si>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</si>
  <si>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</si>
  <si>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</si>
  <si>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</si>
  <si>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</si>
  <si>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</si>
  <si>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</si>
  <si>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</si>
  <si>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</si>
  <si>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</si>
  <si>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</si>
  <si>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</si>
  <si>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</si>
  <si>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</si>
  <si>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</si>
  <si>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</si>
  <si>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</si>
  <si>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</si>
  <si>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</si>
  <si>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</si>
  <si>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</si>
  <si>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</si>
  <si>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</si>
  <si>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</si>
  <si>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</si>
  <si>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</si>
  <si>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</si>
  <si>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</si>
  <si>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</si>
  <si>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</si>
  <si>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</si>
  <si>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</si>
  <si>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</si>
  <si>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</si>
  <si>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</si>
  <si>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</si>
  <si>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</si>
  <si>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</si>
  <si>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</si>
  <si>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</si>
  <si>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</si>
  <si>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</si>
  <si>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</si>
  <si>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</si>
  <si>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</si>
  <si>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</si>
  <si>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</si>
  <si>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</si>
  <si>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</si>
  <si>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</si>
  <si>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</si>
  <si>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</si>
  <si>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</si>
  <si>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</si>
  <si>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</si>
  <si>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</si>
  <si>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</si>
  <si>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</si>
  <si>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</si>
  <si>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</si>
  <si>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</si>
  <si>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</si>
  <si>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</si>
  <si>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</si>
  <si>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</si>
  <si>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</si>
  <si>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</si>
  <si>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</si>
  <si>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</si>
  <si>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</si>
  <si>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</si>
  <si>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</si>
  <si>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</si>
  <si>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</si>
  <si>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</si>
  <si>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</si>
  <si>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</si>
  <si>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</si>
  <si>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</si>
  <si>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</si>
  <si>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</si>
  <si>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</si>
  <si>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</si>
  <si>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</si>
  <si>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</si>
  <si>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</si>
  <si>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</si>
  <si>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</si>
  <si>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</si>
  <si>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</si>
  <si>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</si>
  <si>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</si>
  <si>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</si>
  <si>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</si>
  <si>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</si>
  <si>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</si>
  <si>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</si>
  <si>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</si>
  <si>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</si>
  <si>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</si>
  <si>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</si>
  <si>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</si>
  <si>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</si>
  <si>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</si>
  <si>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</si>
  <si>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</si>
  <si>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</si>
  <si>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</si>
  <si>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</si>
  <si>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</si>
  <si>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</si>
  <si>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</si>
  <si>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</si>
  <si>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</si>
  <si>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</si>
  <si>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</si>
  <si>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</si>
  <si>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</si>
  <si>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</si>
  <si>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</si>
  <si>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</si>
  <si>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</si>
  <si>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</si>
  <si>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</si>
  <si>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</si>
  <si>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</si>
  <si>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</si>
  <si>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</si>
  <si>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</si>
  <si>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</si>
  <si>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</si>
  <si>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</si>
  <si>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</si>
  <si>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</si>
  <si>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</si>
  <si>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</si>
  <si>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</si>
  <si>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</si>
  <si>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</si>
  <si>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</si>
  <si>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</si>
  <si>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</si>
  <si>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</si>
  <si>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</si>
  <si>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</si>
  <si>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</si>
  <si>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</si>
  <si>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</si>
  <si>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</si>
  <si>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</si>
  <si>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</si>
  <si>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</si>
  <si>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</si>
  <si>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</si>
  <si>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</si>
  <si>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</si>
  <si>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</si>
  <si>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</si>
  <si>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</si>
  <si>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</si>
  <si>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</si>
  <si>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</si>
  <si>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</si>
  <si>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</si>
  <si>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</si>
  <si>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</si>
  <si>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</si>
  <si>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</si>
  <si>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</si>
  <si>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</si>
  <si>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</si>
  <si>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</si>
  <si>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</si>
  <si>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</si>
  <si>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</si>
  <si>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</si>
  <si>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</si>
  <si>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</si>
  <si>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</si>
  <si>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</si>
  <si>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</si>
  <si>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</si>
  <si>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</si>
  <si>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</si>
  <si>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</si>
  <si>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</si>
  <si>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</si>
  <si>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</si>
  <si>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</si>
  <si>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</si>
  <si>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</si>
  <si>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</si>
  <si>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</si>
  <si>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</si>
  <si>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</si>
  <si>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</si>
  <si>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</si>
  <si>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</si>
  <si>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</si>
  <si>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</si>
  <si>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</si>
  <si>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</si>
  <si>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</si>
  <si>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</si>
  <si>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</si>
  <si>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</si>
  <si>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</si>
  <si>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</si>
  <si>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</si>
  <si>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</si>
  <si>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</si>
  <si>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</si>
  <si>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</si>
  <si>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</si>
  <si>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</si>
  <si>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</si>
  <si>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</si>
  <si>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</si>
  <si>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</si>
  <si>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</si>
  <si>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</si>
  <si>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</si>
  <si>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</si>
  <si>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</si>
  <si>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</si>
  <si>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</si>
  <si>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</si>
  <si>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</si>
  <si>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</si>
  <si>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</si>
  <si>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</si>
  <si>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</si>
  <si>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</si>
  <si>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</si>
  <si>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</si>
  <si>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</si>
  <si>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</si>
  <si>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</si>
  <si>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</si>
  <si>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</si>
  <si>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</si>
  <si>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</si>
  <si>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</si>
  <si>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</si>
  <si>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</si>
  <si>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</si>
  <si>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</si>
  <si>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</si>
  <si>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</si>
  <si>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</si>
  <si>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</si>
  <si>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</si>
  <si>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</si>
  <si>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</si>
  <si>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</si>
  <si>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</si>
  <si>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</si>
  <si>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</si>
  <si>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</si>
  <si>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</si>
  <si>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</si>
  <si>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</si>
  <si>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</si>
  <si>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</si>
  <si>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</si>
  <si>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</si>
  <si>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</si>
  <si>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</si>
  <si>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</si>
  <si>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</si>
  <si>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</si>
  <si>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</si>
  <si>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</si>
  <si>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</si>
  <si>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</si>
  <si>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</si>
  <si>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</si>
  <si>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</si>
  <si>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</si>
  <si>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</si>
  <si>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</si>
  <si>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</si>
  <si>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</si>
  <si>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</si>
  <si>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</si>
  <si>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</si>
  <si>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</si>
  <si>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</si>
  <si>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</si>
  <si>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</si>
  <si>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</si>
  <si>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</si>
  <si>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</si>
  <si>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</si>
  <si>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</si>
  <si>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</si>
  <si>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</si>
  <si>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</si>
  <si>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</si>
  <si>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</si>
  <si>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</si>
  <si>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</si>
  <si>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</si>
  <si>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</si>
  <si>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</si>
  <si>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</si>
  <si>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</si>
  <si>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</si>
  <si>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</si>
  <si>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</si>
  <si>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</si>
  <si>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</si>
  <si>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</si>
  <si>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</si>
  <si>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</si>
  <si>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</si>
  <si>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</si>
  <si>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</si>
  <si>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</si>
  <si>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</si>
  <si>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</si>
  <si>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</si>
  <si>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</si>
  <si>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</si>
  <si>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</si>
  <si>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</si>
  <si>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</si>
  <si>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</si>
  <si>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</si>
  <si>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</si>
  <si>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</si>
  <si>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</si>
  <si>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</si>
  <si>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</si>
  <si>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</si>
  <si>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</si>
  <si>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</si>
  <si>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</si>
  <si>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</si>
  <si>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</si>
  <si>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</si>
  <si>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</si>
  <si>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</si>
  <si>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</si>
  <si>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</si>
  <si>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</si>
  <si>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</si>
  <si>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</si>
  <si>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</si>
  <si>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</si>
  <si>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</si>
  <si>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</si>
  <si>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</si>
  <si>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</si>
  <si>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</si>
  <si>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</si>
  <si>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</si>
  <si>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</si>
  <si>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</si>
  <si>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</si>
  <si>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</si>
  <si>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</si>
  <si>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</si>
  <si>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</si>
  <si>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</si>
  <si>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</si>
  <si>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</si>
  <si>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</si>
  <si>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</si>
  <si>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</si>
  <si>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</si>
  <si>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</si>
  <si>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</si>
  <si>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</si>
  <si>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</si>
  <si>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</si>
  <si>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</si>
  <si>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</si>
  <si>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</si>
  <si>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</si>
  <si>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</si>
  <si>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</si>
  <si>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</si>
  <si>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</si>
  <si>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</si>
  <si>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</si>
  <si>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</si>
  <si>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</si>
  <si>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</si>
  <si>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</si>
  <si>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</si>
  <si>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</si>
  <si>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</si>
  <si>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</si>
  <si>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</si>
  <si>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</si>
  <si>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</si>
  <si>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</si>
  <si>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</si>
  <si>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</si>
  <si>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</si>
  <si>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</si>
  <si>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</si>
  <si>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</si>
  <si>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</si>
  <si>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</si>
  <si>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</si>
  <si>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</si>
  <si>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</si>
  <si>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</si>
  <si>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</si>
  <si>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</si>
  <si>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</si>
  <si>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</si>
  <si>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</si>
  <si>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</si>
  <si>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</si>
  <si>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</si>
  <si>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</si>
  <si>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</si>
  <si>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</si>
  <si>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</si>
  <si>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</si>
  <si>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</si>
  <si>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</si>
  <si>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</si>
  <si>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</si>
  <si>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</si>
  <si>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</si>
  <si>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</si>
  <si>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</si>
  <si>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</si>
  <si>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</si>
  <si>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</si>
  <si>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</si>
  <si>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</si>
  <si>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</si>
  <si>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</si>
  <si>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</si>
  <si>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</si>
  <si>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</si>
  <si>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</si>
  <si>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</si>
  <si>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</si>
  <si>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</si>
  <si>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</si>
  <si>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</si>
  <si>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</si>
  <si>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</si>
  <si>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</si>
  <si>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</si>
  <si>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</si>
  <si>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</si>
  <si>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</si>
  <si>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</si>
  <si>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</si>
  <si>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</si>
  <si>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</si>
  <si>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</si>
  <si>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</si>
  <si>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</si>
  <si>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</si>
  <si>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</si>
  <si>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</si>
  <si>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</si>
  <si>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</si>
  <si>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</si>
  <si>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</si>
  <si>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</si>
  <si>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</si>
  <si>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</si>
  <si>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</si>
  <si>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</si>
  <si>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</si>
  <si>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</si>
  <si>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</si>
  <si>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</si>
  <si>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</si>
  <si>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</si>
  <si>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</si>
  <si>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</si>
  <si>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</si>
  <si>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</si>
  <si>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</si>
  <si>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</si>
  <si>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</si>
  <si>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</si>
  <si>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</si>
  <si>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</si>
  <si>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</si>
  <si>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</si>
  <si>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</si>
  <si>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</si>
  <si>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</si>
  <si>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</si>
  <si>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</si>
  <si>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</si>
  <si>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</si>
  <si>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</si>
  <si>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</si>
  <si>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</si>
  <si>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</si>
  <si>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</si>
  <si>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</si>
  <si>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</si>
  <si>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</si>
  <si>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</si>
  <si>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</si>
  <si>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</si>
  <si>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</si>
  <si>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</si>
  <si>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</si>
  <si>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</si>
  <si>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</si>
  <si>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</si>
  <si>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</si>
  <si>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</si>
  <si>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</si>
  <si>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</si>
  <si>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</si>
  <si>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</si>
  <si>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</si>
  <si>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</si>
  <si>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</si>
  <si>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</si>
  <si>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</si>
  <si>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</si>
  <si>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</si>
  <si>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</si>
  <si>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</si>
  <si>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</si>
  <si>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</si>
  <si>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</si>
  <si>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</si>
  <si>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</si>
  <si>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</si>
  <si>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</si>
  <si>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</si>
  <si>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</si>
  <si>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</si>
  <si>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</si>
  <si>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</si>
  <si>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</si>
  <si>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</si>
  <si>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</si>
  <si>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</si>
  <si>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</si>
  <si>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</si>
  <si>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</si>
  <si>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</si>
  <si>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</si>
  <si>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</si>
  <si>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</si>
  <si>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</si>
  <si>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</si>
  <si>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</si>
  <si>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</si>
  <si>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</si>
  <si>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</si>
  <si>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</si>
  <si>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</si>
  <si>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</si>
  <si>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</si>
  <si>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</si>
  <si>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</si>
  <si>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</si>
  <si>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</si>
  <si>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</si>
  <si>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</si>
  <si>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</si>
  <si>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</si>
  <si>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</si>
  <si>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</si>
  <si>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</si>
  <si>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</si>
  <si>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</si>
  <si>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</si>
  <si>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</si>
  <si>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</si>
  <si>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</si>
  <si>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</si>
  <si>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</si>
  <si>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</si>
  <si>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</si>
  <si>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</si>
  <si>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</si>
  <si>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</si>
  <si>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</si>
  <si>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</si>
  <si>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</si>
  <si>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</si>
  <si>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</si>
  <si>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</si>
  <si>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</si>
  <si>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</si>
  <si>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</si>
  <si>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</si>
  <si>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</si>
  <si>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</si>
  <si>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</si>
  <si>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</si>
  <si>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</si>
  <si>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</si>
  <si>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</si>
  <si>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</si>
  <si>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</si>
  <si>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</si>
  <si>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</si>
  <si>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</si>
  <si>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</si>
  <si>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</si>
  <si>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</si>
  <si>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</si>
  <si>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</si>
  <si>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</si>
  <si>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</si>
  <si>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</si>
  <si>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</si>
  <si>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</si>
  <si>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</si>
  <si>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</si>
  <si>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</si>
  <si>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</si>
  <si>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</si>
  <si>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</si>
  <si>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</si>
  <si>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</si>
  <si>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</si>
  <si>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</si>
  <si>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</si>
  <si>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</si>
  <si>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</si>
  <si>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</si>
  <si>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</si>
  <si>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</si>
  <si>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</si>
  <si>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</si>
  <si>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</si>
  <si>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</si>
  <si>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</si>
  <si>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</si>
  <si>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</si>
  <si>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</si>
  <si>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</si>
  <si>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</si>
  <si>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</si>
  <si>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</si>
  <si>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</si>
  <si>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</si>
  <si>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</si>
  <si>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</si>
  <si>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</si>
  <si>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</si>
  <si>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</si>
  <si>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</si>
  <si>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</si>
  <si>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</si>
  <si>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</si>
  <si>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</si>
  <si>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</si>
  <si>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</si>
  <si>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</si>
  <si>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</si>
  <si>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</si>
  <si>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</si>
  <si>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</si>
  <si>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</si>
  <si>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</si>
  <si>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</si>
  <si>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</si>
  <si>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</si>
  <si>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</si>
  <si>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</si>
  <si>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</si>
  <si>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</si>
  <si>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</si>
  <si>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</si>
  <si>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</si>
  <si>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</si>
  <si>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</si>
  <si>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</si>
  <si>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</si>
  <si>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</si>
  <si>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</si>
  <si>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</si>
  <si>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</si>
  <si>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</si>
  <si>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</si>
  <si>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</si>
  <si>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</si>
  <si>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</si>
  <si>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</si>
  <si>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</si>
  <si>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</si>
  <si>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</si>
  <si>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</si>
  <si>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</si>
  <si>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</si>
  <si>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</si>
  <si>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</si>
  <si>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</si>
  <si>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</si>
  <si>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</si>
  <si>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</si>
  <si>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</si>
  <si>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</si>
  <si>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</si>
  <si>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</si>
  <si>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</si>
  <si>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</si>
  <si>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</si>
  <si>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</si>
  <si>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</si>
  <si>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</si>
  <si>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</si>
  <si>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</si>
  <si>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</si>
  <si>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</si>
  <si>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</si>
  <si>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</si>
  <si>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</si>
  <si>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</si>
  <si>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</si>
  <si>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</si>
  <si>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</si>
  <si>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</si>
  <si>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</si>
  <si>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</si>
  <si>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</si>
  <si>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</si>
  <si>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</si>
  <si>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</si>
  <si>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</si>
  <si>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</si>
  <si>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</si>
  <si>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</si>
  <si>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</si>
  <si>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</si>
  <si>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</si>
  <si>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</si>
  <si>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</si>
  <si>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</si>
  <si>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</si>
  <si>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</si>
  <si>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</si>
  <si>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</si>
  <si>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</si>
  <si>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</si>
  <si>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</si>
  <si>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</si>
  <si>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</si>
  <si>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</si>
  <si>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</si>
  <si>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</si>
  <si>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</si>
  <si>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</si>
  <si>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</si>
  <si>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</si>
  <si>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</si>
  <si>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</si>
  <si>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</si>
  <si>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</si>
  <si>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</si>
  <si>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</si>
  <si>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</si>
  <si>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</si>
  <si>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</si>
  <si>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</si>
  <si>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</si>
  <si>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</si>
  <si>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</si>
  <si>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</si>
  <si>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</si>
  <si>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</si>
  <si>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</si>
  <si>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</si>
  <si>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</si>
  <si>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</si>
  <si>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</si>
  <si>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</si>
  <si>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</si>
  <si>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</si>
  <si>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</si>
  <si>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</si>
  <si>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</si>
  <si>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</si>
  <si>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</si>
  <si>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</si>
  <si>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</si>
  <si>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</si>
  <si>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</si>
  <si>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</si>
  <si>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</si>
  <si>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</si>
  <si>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</si>
  <si>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</si>
  <si>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</si>
  <si>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</si>
  <si>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</si>
  <si>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</si>
  <si>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</si>
  <si>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</si>
  <si>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</si>
  <si>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</si>
  <si>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</si>
  <si>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</si>
  <si>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</si>
  <si>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</si>
  <si>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</si>
  <si>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</si>
  <si>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</si>
  <si>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</si>
  <si>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</si>
  <si>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</si>
  <si>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</si>
  <si>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</si>
  <si>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</si>
  <si>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</si>
  <si>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</si>
  <si>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</si>
  <si>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</si>
  <si>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</si>
  <si>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</si>
  <si>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</si>
  <si>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</si>
  <si>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</si>
  <si>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</si>
  <si>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</si>
  <si>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</si>
  <si>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</si>
  <si>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</si>
  <si>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</si>
  <si>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</si>
  <si>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</si>
  <si>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</si>
  <si>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</si>
  <si>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</si>
  <si>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</si>
  <si>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</si>
  <si>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</si>
  <si>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</si>
  <si>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</si>
  <si>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</si>
  <si>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</si>
  <si>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</si>
  <si>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</si>
  <si>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</si>
  <si>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</si>
  <si>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</si>
  <si>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</si>
  <si>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</si>
  <si>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</si>
  <si>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</si>
  <si>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</si>
  <si>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</si>
  <si>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</si>
  <si>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</si>
  <si>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</si>
  <si>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</si>
  <si>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</si>
  <si>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</si>
  <si>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</si>
  <si>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</si>
  <si>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</si>
  <si>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</si>
  <si>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</si>
  <si>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</si>
  <si>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</si>
  <si>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</si>
  <si>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</si>
  <si>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</si>
  <si>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</si>
  <si>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</si>
  <si>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</si>
  <si>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</si>
  <si>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</si>
  <si>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</si>
  <si>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</si>
  <si>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</si>
  <si>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</si>
  <si>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</si>
  <si>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</si>
  <si>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</si>
  <si>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</si>
  <si>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</si>
  <si>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</si>
  <si>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</si>
  <si>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</si>
  <si>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</si>
  <si>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</si>
  <si>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</si>
  <si>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</si>
  <si>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</si>
  <si>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</si>
  <si>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</si>
  <si>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</si>
  <si>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</si>
  <si>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</si>
  <si>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</si>
  <si>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</si>
  <si>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</si>
  <si>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</si>
  <si>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</si>
  <si>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</si>
  <si>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</si>
  <si>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</si>
  <si>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</si>
  <si>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</si>
  <si>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</si>
  <si>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</si>
  <si>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</si>
  <si>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</si>
  <si>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</si>
  <si>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</si>
  <si>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</si>
  <si>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</si>
  <si>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</si>
  <si>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</si>
  <si>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</si>
  <si>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</si>
  <si>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</si>
  <si>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</si>
  <si>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</si>
  <si>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</si>
  <si>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</si>
  <si>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</si>
  <si>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</si>
  <si>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</si>
  <si>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</si>
  <si>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</si>
  <si>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</si>
  <si>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</si>
  <si>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</si>
  <si>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</si>
  <si>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</si>
  <si>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</si>
  <si>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</si>
  <si>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</si>
  <si>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</si>
  <si>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</si>
  <si>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</si>
  <si>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</si>
  <si>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</si>
  <si>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</si>
  <si>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</si>
  <si>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</si>
  <si>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</si>
  <si>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</si>
  <si>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</si>
  <si>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</si>
  <si>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</si>
  <si>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</si>
  <si>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</si>
  <si>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</si>
  <si>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</si>
  <si>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</si>
  <si>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</si>
  <si>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</si>
  <si>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</si>
  <si>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</si>
  <si>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</si>
  <si>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</si>
  <si>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</si>
  <si>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</si>
  <si>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</si>
  <si>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</si>
  <si>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</si>
  <si>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</si>
  <si>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</si>
  <si>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</si>
  <si>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</si>
  <si>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</si>
  <si>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</si>
  <si>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</si>
  <si>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</si>
  <si>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</si>
  <si>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</si>
  <si>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</si>
  <si>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</si>
  <si>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</si>
  <si>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</si>
  <si>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</si>
  <si>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</si>
  <si>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</si>
  <si>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</si>
  <si>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</si>
  <si>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</si>
  <si>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</si>
  <si>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</si>
  <si>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</si>
  <si>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</si>
  <si>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</si>
  <si>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</si>
  <si>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</si>
  <si>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</si>
  <si>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</si>
  <si>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</si>
  <si>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</si>
  <si>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</si>
  <si>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</si>
  <si>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</si>
  <si>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</si>
  <si>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</si>
  <si>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</si>
  <si>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</si>
  <si>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</si>
  <si>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</si>
  <si>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</si>
  <si>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</si>
  <si>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</si>
  <si>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</si>
  <si>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</si>
  <si>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</si>
  <si>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</si>
  <si>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</si>
  <si>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</si>
  <si>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</si>
  <si>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</si>
  <si>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</si>
  <si>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</si>
  <si>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</si>
  <si>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</si>
  <si>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</si>
  <si>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</si>
  <si>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</si>
  <si>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</si>
  <si>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</si>
  <si>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</si>
  <si>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</si>
  <si>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</si>
  <si>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</si>
  <si>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</si>
  <si>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</si>
  <si>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</si>
  <si>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</si>
  <si>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</si>
  <si>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</si>
  <si>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</si>
  <si>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</si>
  <si>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</si>
  <si>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</si>
  <si>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</si>
  <si>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</si>
  <si>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</si>
  <si>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</si>
  <si>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</si>
  <si>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</si>
  <si>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</si>
  <si>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</si>
  <si>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</si>
  <si>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</si>
  <si>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</si>
  <si>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</si>
  <si>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</si>
  <si>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</si>
  <si>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</si>
  <si>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</si>
  <si>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</si>
  <si>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</si>
  <si>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</si>
  <si>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</si>
  <si>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</si>
  <si>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</si>
  <si>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</si>
  <si>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</si>
  <si>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</si>
  <si>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</si>
  <si>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</si>
  <si>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</si>
  <si>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</si>
  <si>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</si>
  <si>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</si>
  <si>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</si>
  <si>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</si>
  <si>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</si>
  <si>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</si>
  <si>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</si>
  <si>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</si>
  <si>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</si>
  <si>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</si>
  <si>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</si>
  <si>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</si>
  <si>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</si>
  <si>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</si>
  <si>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</si>
  <si>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</si>
  <si>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</si>
  <si>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</si>
  <si>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</si>
  <si>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</si>
  <si>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</si>
  <si>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</si>
  <si>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</si>
  <si>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</si>
  <si>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</si>
  <si>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</si>
  <si>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</si>
  <si>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</si>
  <si>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</si>
  <si>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</si>
  <si>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</si>
  <si>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</si>
  <si>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</si>
  <si>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</si>
  <si>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</si>
  <si>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</si>
  <si>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</si>
  <si>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</si>
  <si>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</si>
  <si>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</si>
  <si>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</si>
  <si>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</si>
  <si>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</si>
  <si>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</si>
  <si>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</si>
  <si>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</si>
  <si>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</si>
  <si>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</si>
  <si>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</si>
  <si>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</si>
  <si>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</si>
  <si>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</si>
  <si>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</si>
  <si>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</si>
  <si>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</si>
  <si>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</si>
  <si>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</si>
  <si>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</si>
  <si>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</si>
  <si>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</si>
  <si>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</si>
  <si>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</si>
  <si>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</si>
  <si>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</si>
  <si>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</si>
  <si>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</si>
  <si>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</si>
  <si>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</si>
  <si>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</si>
  <si>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</si>
  <si>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</si>
  <si>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</si>
  <si>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</si>
  <si>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</si>
  <si>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</si>
  <si>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</si>
  <si>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</si>
  <si>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</si>
  <si>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</si>
  <si>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</si>
  <si>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</si>
  <si>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</si>
  <si>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</si>
  <si>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</si>
  <si>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</si>
  <si>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</si>
  <si>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</si>
  <si>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</si>
  <si>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</si>
  <si>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</si>
  <si>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</si>
  <si>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</si>
  <si>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</si>
  <si>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</si>
  <si>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</si>
  <si>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</si>
  <si>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</si>
  <si>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</si>
  <si>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</si>
  <si>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</si>
  <si>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</si>
  <si>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</si>
  <si>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</si>
  <si>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</si>
  <si>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</si>
  <si>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</si>
  <si>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</si>
  <si>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</si>
  <si>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</si>
  <si>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</si>
  <si>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</si>
  <si>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</si>
  <si>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</si>
  <si>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</si>
  <si>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</si>
  <si>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</si>
  <si>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</si>
  <si>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</si>
  <si>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</si>
  <si>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</si>
  <si>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</si>
  <si>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</si>
  <si>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</si>
  <si>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</si>
  <si>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</si>
  <si>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</si>
  <si>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</si>
  <si>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</si>
  <si>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</si>
  <si>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</si>
  <si>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</si>
  <si>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</si>
  <si>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</si>
  <si>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</si>
  <si>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</si>
  <si>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</si>
  <si>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</si>
  <si>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</si>
  <si>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</si>
  <si>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</si>
  <si>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</si>
  <si>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</si>
  <si>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</si>
  <si>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</si>
  <si>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</si>
  <si>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</si>
  <si>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</si>
  <si>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</si>
  <si>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</si>
  <si>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</si>
  <si>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</si>
  <si>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</si>
  <si>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</si>
  <si>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</si>
  <si>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</si>
  <si>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</si>
  <si>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</si>
  <si>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</si>
  <si>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</si>
  <si>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</si>
  <si>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</si>
  <si>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</si>
  <si>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</si>
  <si>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</si>
  <si>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</si>
  <si>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</si>
  <si>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</si>
  <si>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</si>
  <si>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</si>
  <si>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</si>
  <si>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</si>
  <si>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</si>
  <si>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</si>
  <si>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</si>
  <si>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</si>
  <si>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</si>
  <si>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</si>
  <si>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</si>
  <si>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</si>
  <si>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</si>
  <si>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</si>
  <si>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</si>
  <si>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</si>
  <si>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</si>
  <si>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</si>
  <si>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</si>
  <si>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</si>
  <si>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</si>
  <si>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</si>
  <si>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</si>
  <si>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</si>
  <si>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</si>
  <si>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</si>
  <si>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</si>
  <si>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</si>
  <si>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</si>
  <si>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</si>
  <si>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</si>
  <si>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</si>
  <si>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</si>
  <si>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</si>
  <si>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</si>
  <si>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</si>
  <si>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</si>
  <si>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</si>
  <si>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</si>
  <si>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</si>
  <si>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</si>
  <si>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</si>
  <si>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</si>
  <si>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</si>
  <si>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</si>
  <si>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</si>
  <si>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</si>
  <si>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</si>
  <si>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</si>
  <si>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</si>
  <si>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</si>
  <si>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</si>
  <si>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</si>
  <si>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</si>
  <si>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</si>
  <si>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</si>
  <si>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</si>
  <si>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</si>
  <si>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</si>
  <si>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</si>
  <si>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</si>
  <si>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</si>
  <si>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</si>
  <si>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</si>
  <si>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</si>
  <si>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</si>
  <si>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</si>
  <si>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</si>
  <si>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</si>
  <si>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</si>
  <si>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</si>
  <si>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</si>
  <si>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</si>
  <si>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</si>
  <si>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</si>
  <si>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</si>
  <si>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</si>
  <si>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</si>
  <si>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</si>
  <si>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</si>
  <si>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</si>
  <si>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</si>
  <si>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</si>
  <si>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</si>
  <si>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</si>
  <si>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</si>
  <si>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</si>
  <si>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</si>
  <si>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</si>
  <si>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</si>
  <si>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</si>
  <si>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</si>
  <si>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</si>
  <si>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</si>
  <si>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</si>
  <si>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</si>
  <si>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</si>
  <si>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</si>
  <si>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</si>
  <si>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</si>
  <si>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</si>
  <si>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</si>
  <si>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</si>
  <si>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</si>
  <si>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</si>
  <si>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</si>
  <si>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</si>
  <si>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</si>
  <si>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</si>
  <si>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</si>
  <si>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</si>
  <si>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</si>
  <si>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</si>
  <si>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</si>
  <si>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</si>
  <si>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</si>
  <si>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</si>
  <si>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</si>
  <si>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</si>
  <si>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</si>
  <si>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</si>
  <si>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</si>
  <si>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</si>
  <si>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</si>
  <si>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</si>
  <si>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</si>
  <si>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</si>
  <si>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</si>
  <si>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</si>
  <si>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</si>
  <si>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</si>
  <si>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</si>
  <si>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</si>
  <si>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</si>
  <si>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</si>
  <si>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</si>
  <si>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</si>
  <si>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</si>
  <si>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</si>
  <si>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</si>
  <si>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</si>
  <si>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</si>
  <si>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</si>
  <si>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</si>
  <si>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</si>
  <si>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</si>
  <si>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</si>
  <si>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</si>
  <si>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</si>
  <si>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</si>
  <si>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</si>
  <si>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</si>
  <si>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</si>
  <si>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</si>
  <si>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</si>
  <si>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</si>
  <si>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</si>
  <si>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</si>
  <si>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</si>
  <si>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</si>
  <si>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</si>
  <si>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</si>
  <si>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</si>
  <si>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</si>
  <si>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</si>
  <si>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</si>
  <si>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</si>
  <si>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</si>
  <si>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</si>
  <si>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</si>
  <si>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</si>
  <si>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</si>
  <si>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</si>
  <si>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</si>
  <si>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</si>
  <si>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</si>
  <si>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</si>
  <si>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</si>
  <si>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</si>
  <si>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</si>
  <si>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</si>
  <si>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</si>
  <si>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</si>
  <si>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</si>
  <si>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</si>
  <si>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</si>
  <si>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</si>
  <si>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FRANJE PETRIĆA,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</si>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</sst>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1265588.5699999998</v>
      </c>
      <c r="D2" s="7">
        <f>'PR-RAS'!E6</f>
        <v>1345082.0300000003</v>
      </c>
      <c r="E2" s="7">
        <v>0</v>
      </c>
      <c r="F2" s="7">
        <v>0</v>
      </c>
      <c r="G2" s="8">
        <f t="shared" ref="G2:G274" si="0">(B2/1000)*(C2*1+D2*2)</f>
        <v>3955.7526300000004</v>
      </c>
      <c r="H2" s="8">
        <f t="shared" ref="H2:H274" si="1">ABS(C2-ROUND(C2,0))+ABS(D2-ROUND(D2,0))</f>
        <v>0.46000000042840838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1183721.5</v>
      </c>
      <c r="D45" s="2">
        <f>'PR-RAS'!E49</f>
        <v>1258336.4100000001</v>
      </c>
      <c r="E45" s="2">
        <v>0</v>
      </c>
      <c r="F45" s="2">
        <v>0</v>
      </c>
      <c r="G45" s="3">
        <f t="shared" si="0"/>
        <v>162817.35008</v>
      </c>
      <c r="H45" s="3">
        <f t="shared" si="1"/>
        <v>0.91000000014901161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1183721.5</v>
      </c>
      <c r="D64" s="2">
        <f>'PR-RAS'!E68</f>
        <v>1258336.4100000001</v>
      </c>
      <c r="E64" s="2">
        <v>0</v>
      </c>
      <c r="F64" s="2">
        <v>0</v>
      </c>
      <c r="G64" s="3">
        <f t="shared" si="0"/>
        <v>233124.84216000003</v>
      </c>
      <c r="H64" s="3">
        <f t="shared" si="1"/>
        <v>0.91000000014901161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1181042.94</v>
      </c>
      <c r="D65" s="2">
        <f>'PR-RAS'!E69</f>
        <v>1257172.6200000001</v>
      </c>
      <c r="E65" s="2">
        <v>0</v>
      </c>
      <c r="F65" s="2">
        <v>0</v>
      </c>
      <c r="G65" s="3">
        <f t="shared" si="0"/>
        <v>236504.84352000002</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2678.56</v>
      </c>
      <c r="D66" s="2">
        <f>'PR-RAS'!E70</f>
        <v>1163.79</v>
      </c>
      <c r="E66" s="2">
        <v>0</v>
      </c>
      <c r="F66" s="2">
        <v>0</v>
      </c>
      <c r="G66" s="3">
        <f t="shared" si="0"/>
        <v>325.39909999999998</v>
      </c>
      <c r="H66" s="3">
        <f t="shared" si="1"/>
        <v>0.65000000000009095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433.65</v>
      </c>
      <c r="D121" s="2">
        <f>'PR-RAS'!E125</f>
        <v>4818</v>
      </c>
      <c r="E121" s="2">
        <v>0</v>
      </c>
      <c r="F121" s="2">
        <v>0</v>
      </c>
      <c r="G121" s="3">
        <f t="shared" si="0"/>
        <v>1208.3579999999999</v>
      </c>
      <c r="H121" s="3">
        <f t="shared" si="1"/>
        <v>0.35000000000002274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433.65</v>
      </c>
      <c r="D125" s="2">
        <f>'PR-RAS'!E129</f>
        <v>4818</v>
      </c>
      <c r="E125" s="2">
        <v>0</v>
      </c>
      <c r="F125" s="2">
        <v>0</v>
      </c>
      <c r="G125" s="3">
        <f t="shared" si="0"/>
        <v>1248.6366</v>
      </c>
      <c r="H125" s="3">
        <f t="shared" si="1"/>
        <v>0.35000000000002274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409.65</v>
      </c>
      <c r="D126" s="2">
        <f>'PR-RAS'!E130</f>
        <v>4800</v>
      </c>
      <c r="E126" s="2">
        <v>0</v>
      </c>
      <c r="F126" s="2">
        <v>0</v>
      </c>
      <c r="G126" s="3">
        <f t="shared" si="0"/>
        <v>1251.20625</v>
      </c>
      <c r="H126" s="3">
        <f t="shared" si="1"/>
        <v>0.35000000000002274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v>
      </c>
      <c r="D127" s="2">
        <f>'PR-RAS'!E131</f>
        <v>18</v>
      </c>
      <c r="E127" s="2">
        <v>0</v>
      </c>
      <c r="F127" s="2">
        <v>0</v>
      </c>
      <c r="G127" s="3">
        <f t="shared" si="0"/>
        <v>7.5600000000000005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81433.42</v>
      </c>
      <c r="D130" s="2">
        <f>'PR-RAS'!E134</f>
        <v>81927.62</v>
      </c>
      <c r="E130" s="2">
        <v>0</v>
      </c>
      <c r="F130" s="2">
        <v>0</v>
      </c>
      <c r="G130" s="3">
        <f t="shared" si="0"/>
        <v>31642.237139999997</v>
      </c>
      <c r="H130" s="3">
        <f t="shared" si="1"/>
        <v>0.80000000000291038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81433.42</v>
      </c>
      <c r="D131" s="2">
        <f>'PR-RAS'!E135</f>
        <v>81927.62</v>
      </c>
      <c r="E131" s="2">
        <v>0</v>
      </c>
      <c r="F131" s="2">
        <v>0</v>
      </c>
      <c r="G131" s="3">
        <f t="shared" si="0"/>
        <v>31887.525799999999</v>
      </c>
      <c r="H131" s="3">
        <f t="shared" si="1"/>
        <v>0.80000000000291038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75337.17</v>
      </c>
      <c r="D132" s="2">
        <f>'PR-RAS'!E136</f>
        <v>79056.37</v>
      </c>
      <c r="E132" s="2">
        <v>0</v>
      </c>
      <c r="F132" s="2">
        <v>0</v>
      </c>
      <c r="G132" s="3">
        <f t="shared" si="0"/>
        <v>30581.938209999997</v>
      </c>
      <c r="H132" s="3">
        <f t="shared" si="1"/>
        <v>0.53999999999359716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6096.25</v>
      </c>
      <c r="D133" s="2">
        <f>'PR-RAS'!E137</f>
        <v>2871.25</v>
      </c>
      <c r="E133" s="2">
        <v>0</v>
      </c>
      <c r="F133" s="2">
        <v>0</v>
      </c>
      <c r="G133" s="3">
        <f t="shared" si="0"/>
        <v>1562.7150000000001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1260455.7299999997</v>
      </c>
      <c r="D148" s="2">
        <f>'PR-RAS'!E152</f>
        <v>1447367.5599999998</v>
      </c>
      <c r="E148" s="2">
        <v>0</v>
      </c>
      <c r="F148" s="2">
        <v>0</v>
      </c>
      <c r="G148" s="3">
        <f t="shared" si="0"/>
        <v>610813.0549499999</v>
      </c>
      <c r="H148" s="3">
        <f t="shared" si="1"/>
        <v>0.71000000042840838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1174696.19</v>
      </c>
      <c r="D149" s="2">
        <f>'PR-RAS'!E153</f>
        <v>1357542.55</v>
      </c>
      <c r="E149" s="2">
        <v>0</v>
      </c>
      <c r="F149" s="2">
        <v>0</v>
      </c>
      <c r="G149" s="3">
        <f t="shared" si="0"/>
        <v>575687.63092000003</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979547.57</v>
      </c>
      <c r="D150" s="2">
        <f>'PR-RAS'!E154</f>
        <v>1134674</v>
      </c>
      <c r="E150" s="2">
        <v>0</v>
      </c>
      <c r="F150" s="2">
        <v>0</v>
      </c>
      <c r="G150" s="3">
        <f t="shared" si="0"/>
        <v>484085.43992999993</v>
      </c>
      <c r="H150" s="3">
        <f t="shared" si="1"/>
        <v>0.43000000005122274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979547.57</v>
      </c>
      <c r="D151" s="2">
        <f>'PR-RAS'!E155</f>
        <v>1134674</v>
      </c>
      <c r="E151" s="2">
        <v>0</v>
      </c>
      <c r="F151" s="2">
        <v>0</v>
      </c>
      <c r="G151" s="3">
        <f t="shared" si="0"/>
        <v>487334.33549999993</v>
      </c>
      <c r="H151" s="3">
        <f t="shared" si="1"/>
        <v>0.43000000005122274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34265.410000000003</v>
      </c>
      <c r="D155" s="2">
        <f>'PR-RAS'!E159</f>
        <v>37987.53</v>
      </c>
      <c r="E155" s="2">
        <v>0</v>
      </c>
      <c r="F155" s="2">
        <v>0</v>
      </c>
      <c r="G155" s="3">
        <f t="shared" si="0"/>
        <v>16977.032380000001</v>
      </c>
      <c r="H155" s="3">
        <f t="shared" si="1"/>
        <v>0.88000000000465661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160883.21</v>
      </c>
      <c r="D156" s="2">
        <f>'PR-RAS'!E160</f>
        <v>184881.02</v>
      </c>
      <c r="E156" s="2">
        <v>0</v>
      </c>
      <c r="F156" s="2">
        <v>0</v>
      </c>
      <c r="G156" s="3">
        <f t="shared" si="0"/>
        <v>82250.013749999998</v>
      </c>
      <c r="H156" s="3">
        <f t="shared" si="1"/>
        <v>0.22999999998137355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160883.21</v>
      </c>
      <c r="D158" s="2">
        <f>'PR-RAS'!E162</f>
        <v>184881.02</v>
      </c>
      <c r="E158" s="2">
        <v>0</v>
      </c>
      <c r="F158" s="2">
        <v>0</v>
      </c>
      <c r="G158" s="3">
        <f t="shared" si="0"/>
        <v>83311.304250000001</v>
      </c>
      <c r="H158" s="3">
        <f t="shared" si="1"/>
        <v>0.22999999998137355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84659.94</v>
      </c>
      <c r="D160" s="2">
        <f>'PR-RAS'!E164</f>
        <v>87662.9</v>
      </c>
      <c r="E160" s="2">
        <v>0</v>
      </c>
      <c r="F160" s="2">
        <v>0</v>
      </c>
      <c r="G160" s="3">
        <f t="shared" si="0"/>
        <v>41337.732660000001</v>
      </c>
      <c r="H160" s="3">
        <f t="shared" si="1"/>
        <v>0.16000000000349246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24715.99</v>
      </c>
      <c r="D161" s="2">
        <f>'PR-RAS'!E165</f>
        <v>25640.75</v>
      </c>
      <c r="E161" s="2">
        <v>0</v>
      </c>
      <c r="F161" s="2">
        <v>0</v>
      </c>
      <c r="G161" s="3">
        <f t="shared" si="0"/>
        <v>12159.598400000001</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6468.68</v>
      </c>
      <c r="D162" s="2">
        <f>'PR-RAS'!E166</f>
        <v>8058.24</v>
      </c>
      <c r="E162" s="2">
        <v>0</v>
      </c>
      <c r="F162" s="2">
        <v>0</v>
      </c>
      <c r="G162" s="3">
        <f t="shared" si="0"/>
        <v>3636.2107599999999</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17802.310000000001</v>
      </c>
      <c r="D163" s="2">
        <f>'PR-RAS'!E167</f>
        <v>16595.259999999998</v>
      </c>
      <c r="E163" s="2">
        <v>0</v>
      </c>
      <c r="F163" s="2">
        <v>0</v>
      </c>
      <c r="G163" s="3">
        <f t="shared" si="0"/>
        <v>8260.8384600000009</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752.75</v>
      </c>
      <c r="E164" s="2">
        <v>0</v>
      </c>
      <c r="F164" s="2">
        <v>0</v>
      </c>
      <c r="G164" s="3">
        <f t="shared" si="0"/>
        <v>289.40649999999999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v>
      </c>
      <c r="D165" s="2">
        <f>'PR-RAS'!E169</f>
        <v>234.5</v>
      </c>
      <c r="E165" s="2">
        <v>0</v>
      </c>
      <c r="F165" s="2">
        <v>0</v>
      </c>
      <c r="G165" s="3">
        <f t="shared" si="0"/>
        <v>105.616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20963.400000000005</v>
      </c>
      <c r="D166" s="2">
        <f>'PR-RAS'!E170</f>
        <v>26788.809999999998</v>
      </c>
      <c r="E166" s="2">
        <v>0</v>
      </c>
      <c r="F166" s="2">
        <v>0</v>
      </c>
      <c r="G166" s="3">
        <f t="shared" si="0"/>
        <v>12299.268300000002</v>
      </c>
      <c r="H166" s="3">
        <f t="shared" si="1"/>
        <v>0.59000000000742148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8053.74</v>
      </c>
      <c r="D167" s="2">
        <f>'PR-RAS'!E171</f>
        <v>9851.42</v>
      </c>
      <c r="E167" s="2">
        <v>0</v>
      </c>
      <c r="F167" s="2">
        <v>0</v>
      </c>
      <c r="G167" s="3">
        <f t="shared" si="0"/>
        <v>4607.5922800000008</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944.95</v>
      </c>
      <c r="D168" s="2">
        <f>'PR-RAS'!E172</f>
        <v>989.74</v>
      </c>
      <c r="E168" s="2">
        <v>0</v>
      </c>
      <c r="F168" s="2">
        <v>0</v>
      </c>
      <c r="G168" s="3">
        <f t="shared" si="0"/>
        <v>488.37981000000008</v>
      </c>
      <c r="H168" s="3">
        <f t="shared" si="1"/>
        <v>0.30999999999994543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9367.7900000000009</v>
      </c>
      <c r="D169" s="2">
        <f>'PR-RAS'!E173</f>
        <v>10064.129999999999</v>
      </c>
      <c r="E169" s="2">
        <v>0</v>
      </c>
      <c r="F169" s="2">
        <v>0</v>
      </c>
      <c r="G169" s="3">
        <f t="shared" si="0"/>
        <v>4955.3364000000001</v>
      </c>
      <c r="H169" s="3">
        <f t="shared" si="1"/>
        <v>0.33999999999832653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1866.13</v>
      </c>
      <c r="D170" s="2">
        <f>'PR-RAS'!E174</f>
        <v>3482.6</v>
      </c>
      <c r="E170" s="2">
        <v>0</v>
      </c>
      <c r="F170" s="2">
        <v>0</v>
      </c>
      <c r="G170" s="3">
        <f t="shared" si="0"/>
        <v>1492.49477</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268.04000000000002</v>
      </c>
      <c r="D171" s="2">
        <f>'PR-RAS'!E175</f>
        <v>1922.53</v>
      </c>
      <c r="E171" s="2">
        <v>0</v>
      </c>
      <c r="F171" s="2">
        <v>0</v>
      </c>
      <c r="G171" s="3">
        <f t="shared" si="0"/>
        <v>699.22700000000009</v>
      </c>
      <c r="H171" s="3">
        <f t="shared" si="1"/>
        <v>0.51000000000004775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462.75</v>
      </c>
      <c r="D173" s="2">
        <f>'PR-RAS'!E177</f>
        <v>478.39</v>
      </c>
      <c r="E173" s="2">
        <v>0</v>
      </c>
      <c r="F173" s="2">
        <v>0</v>
      </c>
      <c r="G173" s="3">
        <f t="shared" si="0"/>
        <v>244.15915999999999</v>
      </c>
      <c r="H173" s="3">
        <f t="shared" si="1"/>
        <v>0.63999999999998636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27892.489999999994</v>
      </c>
      <c r="D174" s="2">
        <f>'PR-RAS'!E178</f>
        <v>22075.120000000003</v>
      </c>
      <c r="E174" s="2">
        <v>0</v>
      </c>
      <c r="F174" s="2">
        <v>0</v>
      </c>
      <c r="G174" s="3">
        <f t="shared" si="0"/>
        <v>12463.392289999998</v>
      </c>
      <c r="H174" s="3">
        <f t="shared" si="1"/>
        <v>0.6099999999969441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2314.58</v>
      </c>
      <c r="D175" s="2">
        <f>'PR-RAS'!E179</f>
        <v>1178.81</v>
      </c>
      <c r="E175" s="2">
        <v>0</v>
      </c>
      <c r="F175" s="2">
        <v>0</v>
      </c>
      <c r="G175" s="3">
        <f t="shared" si="0"/>
        <v>812.9627999999999</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3888.18</v>
      </c>
      <c r="D176" s="2">
        <f>'PR-RAS'!E180</f>
        <v>3239.75</v>
      </c>
      <c r="E176" s="2">
        <v>0</v>
      </c>
      <c r="F176" s="2">
        <v>0</v>
      </c>
      <c r="G176" s="3">
        <f t="shared" si="0"/>
        <v>1814.3439999999998</v>
      </c>
      <c r="H176" s="3">
        <f t="shared" si="1"/>
        <v>0.42999999999983629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5999.32</v>
      </c>
      <c r="D178" s="2">
        <f>'PR-RAS'!E182</f>
        <v>2805.39</v>
      </c>
      <c r="E178" s="2">
        <v>0</v>
      </c>
      <c r="F178" s="2">
        <v>0</v>
      </c>
      <c r="G178" s="3">
        <f t="shared" si="0"/>
        <v>2054.9876999999997</v>
      </c>
      <c r="H178" s="3">
        <f t="shared" si="1"/>
        <v>0.70999999999958163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5357.98</v>
      </c>
      <c r="D179" s="2">
        <f>'PR-RAS'!E183</f>
        <v>4555.71</v>
      </c>
      <c r="E179" s="2">
        <v>0</v>
      </c>
      <c r="F179" s="2">
        <v>0</v>
      </c>
      <c r="G179" s="3">
        <f t="shared" si="0"/>
        <v>2575.5531999999998</v>
      </c>
      <c r="H179" s="3">
        <f t="shared" si="1"/>
        <v>0.31000000000040018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2300</v>
      </c>
      <c r="D180" s="2">
        <f>'PR-RAS'!E184</f>
        <v>1910</v>
      </c>
      <c r="E180" s="2">
        <v>0</v>
      </c>
      <c r="F180" s="2">
        <v>0</v>
      </c>
      <c r="G180" s="3">
        <f t="shared" si="0"/>
        <v>1095.48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3434.3</v>
      </c>
      <c r="D181" s="2">
        <f>'PR-RAS'!E185</f>
        <v>3614.47</v>
      </c>
      <c r="E181" s="2">
        <v>0</v>
      </c>
      <c r="F181" s="2">
        <v>0</v>
      </c>
      <c r="G181" s="3">
        <f t="shared" si="0"/>
        <v>1919.3832</v>
      </c>
      <c r="H181" s="3">
        <f t="shared" si="1"/>
        <v>0.76999999999998181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3957.83</v>
      </c>
      <c r="D182" s="2">
        <f>'PR-RAS'!E186</f>
        <v>3993.24</v>
      </c>
      <c r="E182" s="2">
        <v>0</v>
      </c>
      <c r="F182" s="2">
        <v>0</v>
      </c>
      <c r="G182" s="3">
        <f t="shared" si="0"/>
        <v>2161.92011</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640.29999999999995</v>
      </c>
      <c r="D183" s="2">
        <f>'PR-RAS'!E187</f>
        <v>777.75</v>
      </c>
      <c r="E183" s="2">
        <v>0</v>
      </c>
      <c r="F183" s="2">
        <v>0</v>
      </c>
      <c r="G183" s="3">
        <f t="shared" si="0"/>
        <v>399.63560000000001</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11088.06</v>
      </c>
      <c r="D190" s="2">
        <f>'PR-RAS'!E194</f>
        <v>13158.220000000001</v>
      </c>
      <c r="E190" s="2">
        <v>0</v>
      </c>
      <c r="F190" s="2">
        <v>0</v>
      </c>
      <c r="G190" s="3">
        <f t="shared" si="0"/>
        <v>7069.4504999999999</v>
      </c>
      <c r="H190" s="3">
        <f t="shared" si="1"/>
        <v>0.28000000000065484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472.71</v>
      </c>
      <c r="D191" s="2">
        <f>'PR-RAS'!E195</f>
        <v>472.71</v>
      </c>
      <c r="E191" s="2">
        <v>0</v>
      </c>
      <c r="F191" s="2">
        <v>0</v>
      </c>
      <c r="G191" s="3">
        <f t="shared" si="0"/>
        <v>269.44469999999995</v>
      </c>
      <c r="H191" s="3">
        <f t="shared" si="1"/>
        <v>0.58000000000004093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186.2</v>
      </c>
      <c r="D192" s="2">
        <f>'PR-RAS'!E196</f>
        <v>380.06</v>
      </c>
      <c r="E192" s="2">
        <v>0</v>
      </c>
      <c r="F192" s="2">
        <v>0</v>
      </c>
      <c r="G192" s="3">
        <f t="shared" si="0"/>
        <v>180.74712</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1055.8499999999999</v>
      </c>
      <c r="D193" s="2">
        <f>'PR-RAS'!E197</f>
        <v>1526.94</v>
      </c>
      <c r="E193" s="2">
        <v>0</v>
      </c>
      <c r="F193" s="2">
        <v>0</v>
      </c>
      <c r="G193" s="3">
        <f t="shared" si="0"/>
        <v>789.06815999999992</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v>
      </c>
      <c r="D194" s="2">
        <f>'PR-RAS'!E198</f>
        <v>45</v>
      </c>
      <c r="E194" s="2">
        <v>0</v>
      </c>
      <c r="F194" s="2">
        <v>0</v>
      </c>
      <c r="G194" s="3">
        <f t="shared" si="0"/>
        <v>26.055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2598.52</v>
      </c>
      <c r="D195" s="2">
        <f>'PR-RAS'!E199</f>
        <v>4154.99</v>
      </c>
      <c r="E195" s="2">
        <v>0</v>
      </c>
      <c r="F195" s="2">
        <v>0</v>
      </c>
      <c r="G195" s="3">
        <f t="shared" si="0"/>
        <v>2116.2490000000003</v>
      </c>
      <c r="H195" s="3">
        <f t="shared" si="1"/>
        <v>0.49000000000023647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6729.78</v>
      </c>
      <c r="D197" s="2">
        <f>'PR-RAS'!E201</f>
        <v>6578.52</v>
      </c>
      <c r="E197" s="2">
        <v>0</v>
      </c>
      <c r="F197" s="2">
        <v>0</v>
      </c>
      <c r="G197" s="3">
        <f t="shared" si="0"/>
        <v>3897.8167200000003</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35.19</v>
      </c>
      <c r="D198" s="2">
        <f>'PR-RAS'!E202</f>
        <v>12.94</v>
      </c>
      <c r="E198" s="2">
        <v>0</v>
      </c>
      <c r="F198" s="2">
        <v>0</v>
      </c>
      <c r="G198" s="3">
        <f t="shared" si="0"/>
        <v>12.03079</v>
      </c>
      <c r="H198" s="3">
        <f t="shared" si="1"/>
        <v>0.24999999999999822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35.19</v>
      </c>
      <c r="D212" s="2">
        <f>'PR-RAS'!E216</f>
        <v>12.94</v>
      </c>
      <c r="E212" s="2">
        <v>0</v>
      </c>
      <c r="F212" s="2">
        <v>0</v>
      </c>
      <c r="G212" s="3">
        <f t="shared" si="0"/>
        <v>12.885769999999997</v>
      </c>
      <c r="H212" s="3">
        <f t="shared" si="1"/>
        <v>0.24999999999999822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35.19</v>
      </c>
      <c r="D213" s="2">
        <f>'PR-RAS'!E217</f>
        <v>12.65</v>
      </c>
      <c r="E213" s="2">
        <v>0</v>
      </c>
      <c r="F213" s="2">
        <v>0</v>
      </c>
      <c r="G213" s="3">
        <f t="shared" si="0"/>
        <v>12.823879999999999</v>
      </c>
      <c r="H213" s="3">
        <f t="shared" si="1"/>
        <v>0.53999999999999737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0.28999999999999998</v>
      </c>
      <c r="E215" s="2">
        <v>0</v>
      </c>
      <c r="F215" s="2">
        <v>0</v>
      </c>
      <c r="G215" s="3">
        <f t="shared" si="0"/>
        <v>0.12411999999999999</v>
      </c>
      <c r="H215" s="3">
        <f t="shared" si="1"/>
        <v>0.28999999999999998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114.91</v>
      </c>
      <c r="D258" s="2">
        <f>'PR-RAS'!E262</f>
        <v>1249.17</v>
      </c>
      <c r="E258" s="2">
        <v>0</v>
      </c>
      <c r="F258" s="2">
        <v>0</v>
      </c>
      <c r="G258" s="3">
        <f t="shared" si="0"/>
        <v>671.60525000000007</v>
      </c>
      <c r="H258" s="3">
        <f t="shared" si="1"/>
        <v>0.26000000000007617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114.91</v>
      </c>
      <c r="D265" s="2">
        <f>'PR-RAS'!E269</f>
        <v>1249.17</v>
      </c>
      <c r="E265" s="2">
        <v>0</v>
      </c>
      <c r="F265" s="2">
        <v>0</v>
      </c>
      <c r="G265" s="3">
        <f t="shared" si="0"/>
        <v>689.89800000000002</v>
      </c>
      <c r="H265" s="3">
        <f t="shared" si="1"/>
        <v>0.26000000000007617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114.91</v>
      </c>
      <c r="D266" s="2">
        <f>'PR-RAS'!E270</f>
        <v>1249.17</v>
      </c>
      <c r="E266" s="2">
        <v>0</v>
      </c>
      <c r="F266" s="2">
        <v>0</v>
      </c>
      <c r="G266" s="3">
        <f t="shared" si="0"/>
        <v>692.51125000000002</v>
      </c>
      <c r="H266" s="3">
        <f t="shared" si="1"/>
        <v>0.26000000000007617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949.5</v>
      </c>
      <c r="D269" s="2">
        <f>'PR-RAS'!E273</f>
        <v>900</v>
      </c>
      <c r="E269" s="2">
        <v>0</v>
      </c>
      <c r="F269" s="2">
        <v>0</v>
      </c>
      <c r="G269" s="3">
        <f t="shared" si="0"/>
        <v>736.8660000000001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949.5</v>
      </c>
      <c r="D270" s="2">
        <f>'PR-RAS'!E274</f>
        <v>900</v>
      </c>
      <c r="E270" s="2">
        <v>0</v>
      </c>
      <c r="F270" s="2">
        <v>0</v>
      </c>
      <c r="G270" s="3">
        <f t="shared" si="0"/>
        <v>739.6155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949.5</v>
      </c>
      <c r="D272" s="2">
        <f>'PR-RAS'!E276</f>
        <v>900</v>
      </c>
      <c r="E272" s="2">
        <v>0</v>
      </c>
      <c r="F272" s="2">
        <v>0</v>
      </c>
      <c r="G272" s="3">
        <f t="shared" si="0"/>
        <v>745.11450000000002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1260455.7299999997</v>
      </c>
      <c r="D295" s="2">
        <f>'PR-RAS'!E299</f>
        <v>1447367.5599999998</v>
      </c>
      <c r="E295" s="2">
        <v>0</v>
      </c>
      <c r="F295" s="2">
        <v>0</v>
      </c>
      <c r="G295" s="3">
        <f t="shared" si="12"/>
        <v>1221626.1098999998</v>
      </c>
      <c r="H295" s="3">
        <f t="shared" si="13"/>
        <v>0.71000000042840838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5132.8400000000838</v>
      </c>
      <c r="D296" s="2">
        <f>'PR-RAS'!E300</f>
        <v>0</v>
      </c>
      <c r="E296" s="2">
        <v>0</v>
      </c>
      <c r="F296" s="2">
        <v>0</v>
      </c>
      <c r="G296" s="3">
        <f t="shared" si="12"/>
        <v>1514.1878000000247</v>
      </c>
      <c r="H296" s="3">
        <f t="shared" si="13"/>
        <v>0.15999999991618097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102285.52999999956</v>
      </c>
      <c r="E297" s="2">
        <v>0</v>
      </c>
      <c r="F297" s="2">
        <v>0</v>
      </c>
      <c r="G297" s="3">
        <f t="shared" si="12"/>
        <v>60553.033759999737</v>
      </c>
      <c r="H297" s="3">
        <f t="shared" si="13"/>
        <v>0.47000000043772161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4677.3</v>
      </c>
      <c r="D298" s="2">
        <f>'PR-RAS'!E302</f>
        <v>1011.33</v>
      </c>
      <c r="E298" s="2">
        <v>0</v>
      </c>
      <c r="F298" s="2">
        <v>0</v>
      </c>
      <c r="G298" s="3">
        <f t="shared" si="12"/>
        <v>1989.8881199999998</v>
      </c>
      <c r="H298" s="3">
        <f t="shared" si="13"/>
        <v>0.63000000000022283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104172.23</v>
      </c>
      <c r="E300" s="2">
        <v>0</v>
      </c>
      <c r="F300" s="2">
        <v>0</v>
      </c>
      <c r="G300" s="3">
        <f t="shared" si="12"/>
        <v>62294.993539999996</v>
      </c>
      <c r="H300" s="3">
        <f t="shared" si="13"/>
        <v>0.22999999999592546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8798.81</v>
      </c>
      <c r="D355" s="2">
        <f>'PR-RAS'!E360</f>
        <v>4053.04</v>
      </c>
      <c r="E355" s="2">
        <v>0</v>
      </c>
      <c r="F355" s="2">
        <v>0</v>
      </c>
      <c r="G355" s="3">
        <f t="shared" si="12"/>
        <v>5984.3310599999995</v>
      </c>
      <c r="H355" s="3">
        <f t="shared" si="13"/>
        <v>0.23000000000047294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8798.81</v>
      </c>
      <c r="D368" s="2">
        <f>'PR-RAS'!E373</f>
        <v>4053.04</v>
      </c>
      <c r="E368" s="2">
        <v>0</v>
      </c>
      <c r="F368" s="2">
        <v>0</v>
      </c>
      <c r="G368" s="3">
        <f t="shared" si="12"/>
        <v>6204.0946299999996</v>
      </c>
      <c r="H368" s="3">
        <f t="shared" si="13"/>
        <v>0.23000000000047294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6096.25</v>
      </c>
      <c r="D374" s="2">
        <f>'PR-RAS'!E379</f>
        <v>2871.25</v>
      </c>
      <c r="E374" s="2">
        <v>0</v>
      </c>
      <c r="F374" s="2">
        <v>0</v>
      </c>
      <c r="G374" s="3">
        <f t="shared" si="12"/>
        <v>4415.8537500000002</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6096.25</v>
      </c>
      <c r="D375" s="2">
        <f>'PR-RAS'!E380</f>
        <v>861.25</v>
      </c>
      <c r="E375" s="2">
        <v>0</v>
      </c>
      <c r="F375" s="2">
        <v>0</v>
      </c>
      <c r="G375" s="3">
        <f t="shared" si="12"/>
        <v>2924.2125000000001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2010</v>
      </c>
      <c r="E377" s="2">
        <v>0</v>
      </c>
      <c r="F377" s="2">
        <v>0</v>
      </c>
      <c r="G377" s="3">
        <f t="shared" si="12"/>
        <v>1511.52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2702.56</v>
      </c>
      <c r="D388" s="2">
        <f>'PR-RAS'!E393</f>
        <v>1181.79</v>
      </c>
      <c r="E388" s="2">
        <v>0</v>
      </c>
      <c r="F388" s="2">
        <v>0</v>
      </c>
      <c r="G388" s="3">
        <f t="shared" si="12"/>
        <v>1960.5961799999998</v>
      </c>
      <c r="H388" s="3">
        <f t="shared" si="13"/>
        <v>0.65000000000009095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2702.56</v>
      </c>
      <c r="D389" s="2">
        <f>'PR-RAS'!E394</f>
        <v>1181.79</v>
      </c>
      <c r="E389" s="2">
        <v>0</v>
      </c>
      <c r="F389" s="2">
        <v>0</v>
      </c>
      <c r="G389" s="3">
        <f t="shared" si="12"/>
        <v>1965.6623199999999</v>
      </c>
      <c r="H389" s="3">
        <f t="shared" si="13"/>
        <v>0.65000000000009095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8798.81</v>
      </c>
      <c r="D413" s="2">
        <f>'PR-RAS'!E418</f>
        <v>4053.04</v>
      </c>
      <c r="E413" s="2">
        <v>0</v>
      </c>
      <c r="F413" s="2">
        <v>0</v>
      </c>
      <c r="G413" s="3">
        <f t="shared" si="12"/>
        <v>6964.8146799999995</v>
      </c>
      <c r="H413" s="3">
        <f t="shared" si="13"/>
        <v>0.23000000000047294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1265588.5699999998</v>
      </c>
      <c r="D417" s="2">
        <f>'PR-RAS'!E422</f>
        <v>1345082.0300000003</v>
      </c>
      <c r="E417" s="2">
        <v>0</v>
      </c>
      <c r="F417" s="2">
        <v>0</v>
      </c>
      <c r="G417" s="3">
        <f t="shared" si="12"/>
        <v>1645593.0940800002</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1269254.5399999998</v>
      </c>
      <c r="D418" s="2">
        <f>'PR-RAS'!E423</f>
        <v>1451420.5999999999</v>
      </c>
      <c r="E418" s="2">
        <v>0</v>
      </c>
      <c r="F418" s="2">
        <v>0</v>
      </c>
      <c r="G418" s="3">
        <f t="shared" si="12"/>
        <v>1739763.9235799997</v>
      </c>
      <c r="H418" s="3">
        <f t="shared" si="13"/>
        <v>0.86000000033527613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3665.9699999999721</v>
      </c>
      <c r="D420" s="2">
        <f>'PR-RAS'!E425</f>
        <v>106338.5699999996</v>
      </c>
      <c r="E420" s="2">
        <v>0</v>
      </c>
      <c r="F420" s="2">
        <v>0</v>
      </c>
      <c r="G420" s="3">
        <f t="shared" si="12"/>
        <v>90647.763089999644</v>
      </c>
      <c r="H420" s="3">
        <f t="shared" si="13"/>
        <v>0.46000000042840838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4677.3</v>
      </c>
      <c r="D421" s="2">
        <f>'PR-RAS'!E426</f>
        <v>1011.33</v>
      </c>
      <c r="E421" s="2">
        <v>0</v>
      </c>
      <c r="F421" s="2">
        <v>0</v>
      </c>
      <c r="G421" s="3">
        <f t="shared" si="12"/>
        <v>2813.9832000000001</v>
      </c>
      <c r="H421" s="3">
        <f t="shared" si="13"/>
        <v>0.63000000000022283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104172.23</v>
      </c>
      <c r="E423" s="2">
        <v>0</v>
      </c>
      <c r="F423" s="2">
        <v>0</v>
      </c>
      <c r="G423" s="3">
        <f t="shared" si="12"/>
        <v>87921.362119999991</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1265588.5699999998</v>
      </c>
      <c r="D637" s="2">
        <f>'PR-RAS'!E643</f>
        <v>1345082.0300000003</v>
      </c>
      <c r="E637" s="2">
        <v>0</v>
      </c>
      <c r="F637" s="2">
        <v>0</v>
      </c>
      <c r="G637" s="3">
        <f t="shared" si="14"/>
        <v>2515858.6726800003</v>
      </c>
      <c r="H637" s="3">
        <f t="shared" si="15"/>
        <v>0.46000000042840838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1269254.5399999998</v>
      </c>
      <c r="D638" s="2">
        <f>'PR-RAS'!E644</f>
        <v>1451420.5999999999</v>
      </c>
      <c r="E638" s="2">
        <v>0</v>
      </c>
      <c r="F638" s="2">
        <v>0</v>
      </c>
      <c r="G638" s="3">
        <f t="shared" si="14"/>
        <v>2657624.9863799997</v>
      </c>
      <c r="H638" s="3">
        <f t="shared" si="15"/>
        <v>0.86000000033527613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3665.9699999999721</v>
      </c>
      <c r="D640" s="2">
        <f>'PR-RAS'!E646</f>
        <v>106338.5699999996</v>
      </c>
      <c r="E640" s="2">
        <v>0</v>
      </c>
      <c r="F640" s="2">
        <v>0</v>
      </c>
      <c r="G640" s="3">
        <f t="shared" si="14"/>
        <v>138243.24728999948</v>
      </c>
      <c r="H640" s="3">
        <f t="shared" si="15"/>
        <v>0.46000000042840838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4677.3</v>
      </c>
      <c r="D641" s="2">
        <f>'PR-RAS'!E647</f>
        <v>1011.33</v>
      </c>
      <c r="E641" s="2">
        <v>0</v>
      </c>
      <c r="F641" s="2">
        <v>0</v>
      </c>
      <c r="G641" s="3">
        <f t="shared" si="14"/>
        <v>4287.9744000000001</v>
      </c>
      <c r="H641" s="3">
        <f t="shared" si="15"/>
        <v>0.63000000000022283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1011.3300000000281</v>
      </c>
      <c r="D643" s="2">
        <f>'PR-RAS'!E649</f>
        <v>0</v>
      </c>
      <c r="E643" s="2">
        <v>0</v>
      </c>
      <c r="F643" s="2">
        <v>0</v>
      </c>
      <c r="G643" s="3">
        <f t="shared" si="14"/>
        <v>649.27386000001809</v>
      </c>
      <c r="H643" s="3">
        <f t="shared" si="15"/>
        <v>0.33000000002812158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105327.2399999996</v>
      </c>
      <c r="E644" s="2">
        <v>0</v>
      </c>
      <c r="F644" s="2">
        <v>0</v>
      </c>
      <c r="G644" s="3">
        <f t="shared" si="14"/>
        <v>135450.83063999948</v>
      </c>
      <c r="H644" s="3">
        <f t="shared" si="15"/>
        <v>0.23999999959778506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98031.14</v>
      </c>
      <c r="D645" s="2">
        <f>'PR-RAS'!E651</f>
        <v>0</v>
      </c>
      <c r="E645" s="2">
        <v>0</v>
      </c>
      <c r="F645" s="2">
        <v>0</v>
      </c>
      <c r="G645" s="3">
        <f t="shared" si="14"/>
        <v>63132.05416</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48</v>
      </c>
      <c r="E651" s="2">
        <v>0</v>
      </c>
      <c r="F651" s="2">
        <v>0</v>
      </c>
      <c r="G651" s="3">
        <f t="shared" si="14"/>
        <v>92.3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39</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1181042.94</v>
      </c>
      <c r="D676" s="2">
        <f>'PR-RAS'!E683</f>
        <v>1257172.6200000001</v>
      </c>
      <c r="E676" s="2">
        <v>0</v>
      </c>
      <c r="F676" s="2">
        <v>0</v>
      </c>
      <c r="G676" s="3">
        <f t="shared" si="14"/>
        <v>2494387.0215000003</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2678.56</v>
      </c>
      <c r="D678" s="2">
        <f>'PR-RAS'!E685</f>
        <v>1163.79</v>
      </c>
      <c r="E678" s="2">
        <v>0</v>
      </c>
      <c r="F678" s="2">
        <v>0</v>
      </c>
      <c r="G678" s="3">
        <f t="shared" si="14"/>
        <v>3389.1567799999998</v>
      </c>
      <c r="H678" s="3">
        <f t="shared" si="15"/>
        <v>0.65000000000009095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17802.310000000001</v>
      </c>
      <c r="D727" s="2">
        <f>'PR-RAS'!E734</f>
        <v>16595.259999999998</v>
      </c>
      <c r="E727" s="2">
        <v>0</v>
      </c>
      <c r="F727" s="2">
        <v>0</v>
      </c>
      <c r="G727" s="3">
        <f t="shared" si="14"/>
        <v>37020.794580000002</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2300</v>
      </c>
      <c r="D729" s="2">
        <f>'PR-RAS'!E736</f>
        <v>1910</v>
      </c>
      <c r="E729" s="2">
        <v>0</v>
      </c>
      <c r="F729" s="2">
        <v>0</v>
      </c>
      <c r="G729" s="3">
        <f t="shared" si="14"/>
        <v>4455.3599999999997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1198.98</v>
      </c>
      <c r="D731" s="2">
        <f>'PR-RAS'!E738</f>
        <v>473.75</v>
      </c>
      <c r="E731" s="2">
        <v>0</v>
      </c>
      <c r="F731" s="2">
        <v>0</v>
      </c>
      <c r="G731" s="3">
        <f t="shared" si="14"/>
        <v>1566.9304</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168.8</v>
      </c>
      <c r="E732" s="2">
        <v>0</v>
      </c>
      <c r="F732" s="2">
        <v>0</v>
      </c>
      <c r="G732" s="3">
        <f t="shared" si="14"/>
        <v>246.78560000000002</v>
      </c>
      <c r="H732" s="3">
        <f t="shared" si="15"/>
        <v>0.19999999999998863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530</v>
      </c>
      <c r="E836" s="2">
        <v>0</v>
      </c>
      <c r="F836" s="2">
        <v>0</v>
      </c>
      <c r="G836" s="3">
        <f t="shared" si="14"/>
        <v>885.09999999999991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114.91</v>
      </c>
      <c r="D837" s="2">
        <f>'PR-RAS'!E844</f>
        <v>719.17</v>
      </c>
      <c r="E837" s="2">
        <v>0</v>
      </c>
      <c r="F837" s="2">
        <v>0</v>
      </c>
      <c r="G837" s="3">
        <f t="shared" ref="G837:G1010" si="34">(B837/1000)*(C837*1+D837*2)</f>
        <v>1298.5170000000001</v>
      </c>
      <c r="H837" s="3">
        <f t="shared" ref="H837:H1095" si="35">ABS(C837-ROUND(C837,0))+ABS(D837-ROUND(D837,0))</f>
        <v>0.25999999999996248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751098.41999999993</v>
      </c>
      <c r="D1011" s="7">
        <f>BILANCA!E6</f>
        <v>743776.51</v>
      </c>
      <c r="E1011" s="7">
        <v>0</v>
      </c>
      <c r="F1011" s="7">
        <v>0</v>
      </c>
      <c r="G1011" s="8">
        <f t="shared" ref="G1011:G1306" si="38">B1011/1000*C1011+B1011/500*D1011</f>
        <v>2238.6514400000001</v>
      </c>
      <c r="H1011" s="8">
        <f t="shared" si="35"/>
        <v>0.90999999991618097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648819.49</v>
      </c>
      <c r="D1012" s="2">
        <f>BILANCA!E7</f>
        <v>634291.98</v>
      </c>
      <c r="E1012" s="2">
        <v>0</v>
      </c>
      <c r="F1012" s="2">
        <v>0</v>
      </c>
      <c r="G1012" s="3">
        <f t="shared" si="38"/>
        <v>3834.8068999999996</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362432.81</v>
      </c>
      <c r="D1013" s="2">
        <f>BILANCA!E8</f>
        <v>362432.81</v>
      </c>
      <c r="E1013" s="2">
        <v>0</v>
      </c>
      <c r="F1013" s="2">
        <v>0</v>
      </c>
      <c r="G1013" s="3">
        <f t="shared" si="38"/>
        <v>3261.8952900000004</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362432.81</v>
      </c>
      <c r="D1014" s="2">
        <f>BILANCA!E9</f>
        <v>362432.81</v>
      </c>
      <c r="E1014" s="2">
        <v>0</v>
      </c>
      <c r="F1014" s="2">
        <v>0</v>
      </c>
      <c r="G1014" s="3">
        <f t="shared" si="38"/>
        <v>4349.1937200000002</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274224.63</v>
      </c>
      <c r="D1017" s="2">
        <f>BILANCA!E12</f>
        <v>259697.12</v>
      </c>
      <c r="E1017" s="2">
        <v>0</v>
      </c>
      <c r="F1017" s="2">
        <v>0</v>
      </c>
      <c r="G1017" s="3">
        <f t="shared" si="38"/>
        <v>5555.3320899999999</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208806.64</v>
      </c>
      <c r="D1018" s="2">
        <f>BILANCA!E13</f>
        <v>202826.8</v>
      </c>
      <c r="E1018" s="2">
        <v>0</v>
      </c>
      <c r="F1018" s="2">
        <v>0</v>
      </c>
      <c r="G1018" s="3">
        <f t="shared" si="38"/>
        <v>4915.68192</v>
      </c>
      <c r="H1018" s="3">
        <f t="shared" si="35"/>
        <v>0.55999999999767169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478387.06</v>
      </c>
      <c r="D1020" s="2">
        <f>BILANCA!E15</f>
        <v>478387.06</v>
      </c>
      <c r="E1020" s="2">
        <v>0</v>
      </c>
      <c r="F1020" s="2">
        <v>0</v>
      </c>
      <c r="G1020" s="3">
        <f t="shared" si="38"/>
        <v>14351.611800000001</v>
      </c>
      <c r="H1020" s="3">
        <f t="shared" si="35"/>
        <v>0.11999999999534339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269580.42</v>
      </c>
      <c r="D1023" s="2">
        <f>BILANCA!E18</f>
        <v>275560.26</v>
      </c>
      <c r="E1023" s="2">
        <v>0</v>
      </c>
      <c r="F1023" s="2">
        <v>0</v>
      </c>
      <c r="G1023" s="3">
        <f t="shared" si="38"/>
        <v>10669.112219999999</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28891.450000000012</v>
      </c>
      <c r="D1024" s="2">
        <f>BILANCA!E19</f>
        <v>19161.99000000002</v>
      </c>
      <c r="E1024" s="2">
        <v>0</v>
      </c>
      <c r="F1024" s="2">
        <v>0</v>
      </c>
      <c r="G1024" s="3">
        <f t="shared" si="38"/>
        <v>941.01602000000071</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145955.13</v>
      </c>
      <c r="D1025" s="2">
        <f>BILANCA!E20</f>
        <v>142855.03</v>
      </c>
      <c r="E1025" s="2">
        <v>0</v>
      </c>
      <c r="F1025" s="2">
        <v>0</v>
      </c>
      <c r="G1025" s="3">
        <f t="shared" si="38"/>
        <v>6474.9778499999993</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1504.14</v>
      </c>
      <c r="D1026" s="2">
        <f>BILANCA!E21</f>
        <v>1504.14</v>
      </c>
      <c r="E1026" s="2">
        <v>0</v>
      </c>
      <c r="F1026" s="2">
        <v>0</v>
      </c>
      <c r="G1026" s="3">
        <f t="shared" si="38"/>
        <v>72.198720000000009</v>
      </c>
      <c r="H1026" s="3">
        <f t="shared" si="35"/>
        <v>0.28000000000020009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10336.98</v>
      </c>
      <c r="D1027" s="2">
        <f>BILANCA!E22</f>
        <v>12346.98</v>
      </c>
      <c r="E1027" s="2">
        <v>0</v>
      </c>
      <c r="F1027" s="2">
        <v>0</v>
      </c>
      <c r="G1027" s="3">
        <f t="shared" si="38"/>
        <v>595.52598</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130.55000000000001</v>
      </c>
      <c r="D1028" s="2">
        <f>BILANCA!E23</f>
        <v>130.55000000000001</v>
      </c>
      <c r="E1028" s="2">
        <v>0</v>
      </c>
      <c r="F1028" s="2">
        <v>0</v>
      </c>
      <c r="G1028" s="3">
        <f t="shared" si="38"/>
        <v>7.0496999999999996</v>
      </c>
      <c r="H1028" s="3">
        <f t="shared" si="35"/>
        <v>0.89999999999997726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8450.9699999999993</v>
      </c>
      <c r="D1029" s="2">
        <f>BILANCA!E24</f>
        <v>8450.9699999999993</v>
      </c>
      <c r="E1029" s="2">
        <v>0</v>
      </c>
      <c r="F1029" s="2">
        <v>0</v>
      </c>
      <c r="G1029" s="3">
        <f t="shared" si="38"/>
        <v>481.70528999999993</v>
      </c>
      <c r="H1029" s="3">
        <f t="shared" si="35"/>
        <v>6.0000000001309672E-2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5285.96</v>
      </c>
      <c r="D1030" s="2">
        <f>BILANCA!E25</f>
        <v>5285.96</v>
      </c>
      <c r="E1030" s="2">
        <v>0</v>
      </c>
      <c r="F1030" s="2">
        <v>0</v>
      </c>
      <c r="G1030" s="3">
        <f t="shared" si="38"/>
        <v>317.1576</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15455.25</v>
      </c>
      <c r="D1031" s="2">
        <f>BILANCA!E26</f>
        <v>14617.64</v>
      </c>
      <c r="E1031" s="2">
        <v>0</v>
      </c>
      <c r="F1031" s="2">
        <v>0</v>
      </c>
      <c r="G1031" s="3">
        <f t="shared" si="38"/>
        <v>938.50112999999999</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158227.53</v>
      </c>
      <c r="D1033" s="2">
        <f>BILANCA!E28</f>
        <v>166029.28</v>
      </c>
      <c r="E1033" s="2">
        <v>0</v>
      </c>
      <c r="F1033" s="2">
        <v>0</v>
      </c>
      <c r="G1033" s="3">
        <f t="shared" si="38"/>
        <v>11276.58007</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36526.54</v>
      </c>
      <c r="D1040" s="2">
        <f>BILANCA!E35</f>
        <v>37708.33</v>
      </c>
      <c r="E1040" s="2">
        <v>0</v>
      </c>
      <c r="F1040" s="2">
        <v>0</v>
      </c>
      <c r="G1040" s="3">
        <f t="shared" si="38"/>
        <v>3358.2960000000003</v>
      </c>
      <c r="H1040" s="3">
        <f t="shared" si="35"/>
        <v>0.79000000000087311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36526.54</v>
      </c>
      <c r="D1041" s="2">
        <f>BILANCA!E36</f>
        <v>37708.33</v>
      </c>
      <c r="E1041" s="2">
        <v>0</v>
      </c>
      <c r="F1041" s="2">
        <v>0</v>
      </c>
      <c r="G1041" s="3">
        <f t="shared" si="38"/>
        <v>3470.2392</v>
      </c>
      <c r="H1041" s="3">
        <f t="shared" si="35"/>
        <v>0.79000000000087311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6417.19</v>
      </c>
      <c r="D1042" s="2">
        <f>BILANCA!E37</f>
        <v>6417.19</v>
      </c>
      <c r="E1042" s="2">
        <v>0</v>
      </c>
      <c r="F1042" s="2">
        <v>0</v>
      </c>
      <c r="G1042" s="3">
        <f t="shared" si="38"/>
        <v>616.05024000000003</v>
      </c>
      <c r="H1042" s="3">
        <f t="shared" si="35"/>
        <v>0.37999999999919964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6417.19</v>
      </c>
      <c r="D1045" s="2">
        <f>BILANCA!E40</f>
        <v>6417.19</v>
      </c>
      <c r="E1045" s="2">
        <v>0</v>
      </c>
      <c r="F1045" s="2">
        <v>0</v>
      </c>
      <c r="G1045" s="3">
        <f t="shared" si="38"/>
        <v>673.80494999999996</v>
      </c>
      <c r="H1045" s="3">
        <f t="shared" si="35"/>
        <v>0.37999999999919964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26627.51</v>
      </c>
      <c r="D1054" s="2">
        <f>BILANCA!E49</f>
        <v>26627.51</v>
      </c>
      <c r="E1054" s="2">
        <v>0</v>
      </c>
      <c r="F1054" s="2">
        <v>0</v>
      </c>
      <c r="G1054" s="3">
        <f t="shared" si="38"/>
        <v>3514.8313199999998</v>
      </c>
      <c r="H1054" s="3">
        <f t="shared" si="35"/>
        <v>0.98000000000320142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26627.51</v>
      </c>
      <c r="D1055" s="2">
        <f>BILANCA!E50</f>
        <v>26627.51</v>
      </c>
      <c r="E1055" s="2">
        <v>0</v>
      </c>
      <c r="F1055" s="2">
        <v>0</v>
      </c>
      <c r="G1055" s="3">
        <f t="shared" si="38"/>
        <v>3594.7138500000001</v>
      </c>
      <c r="H1055" s="3">
        <f t="shared" si="35"/>
        <v>0.98000000000320142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37259.870000000003</v>
      </c>
      <c r="D1059" s="2">
        <f>BILANCA!E54</f>
        <v>34370.33</v>
      </c>
      <c r="E1059" s="2">
        <v>0</v>
      </c>
      <c r="F1059" s="2">
        <v>0</v>
      </c>
      <c r="G1059" s="3">
        <f t="shared" si="38"/>
        <v>5194.0259700000006</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37259.870000000003</v>
      </c>
      <c r="D1060" s="2">
        <f>BILANCA!E55</f>
        <v>34370.33</v>
      </c>
      <c r="E1060" s="2">
        <v>0</v>
      </c>
      <c r="F1060" s="2">
        <v>0</v>
      </c>
      <c r="G1060" s="3">
        <f t="shared" si="38"/>
        <v>5300.0265000000009</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12162.05</v>
      </c>
      <c r="D1061" s="2">
        <f>BILANCA!E56</f>
        <v>12162.05</v>
      </c>
      <c r="E1061" s="2">
        <v>0</v>
      </c>
      <c r="F1061" s="2">
        <v>0</v>
      </c>
      <c r="G1061" s="3">
        <f t="shared" si="38"/>
        <v>1860.7936499999996</v>
      </c>
      <c r="H1061" s="3">
        <f t="shared" si="35"/>
        <v>9.9999999998544808E-2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12162.05</v>
      </c>
      <c r="D1062" s="2">
        <f>BILANCA!E57</f>
        <v>12162.05</v>
      </c>
      <c r="E1062" s="2">
        <v>0</v>
      </c>
      <c r="F1062" s="2">
        <v>0</v>
      </c>
      <c r="G1062" s="3">
        <f t="shared" si="38"/>
        <v>1897.2797999999998</v>
      </c>
      <c r="H1062" s="3">
        <f t="shared" si="35"/>
        <v>9.9999999998544808E-2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102278.93</v>
      </c>
      <c r="D1074" s="2">
        <f>BILANCA!E69</f>
        <v>109484.53</v>
      </c>
      <c r="E1074" s="2">
        <v>0</v>
      </c>
      <c r="F1074" s="2">
        <v>0</v>
      </c>
      <c r="G1074" s="3">
        <f t="shared" si="38"/>
        <v>20559.871360000001</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497.31000000000006</v>
      </c>
      <c r="D1087" s="2">
        <f>BILANCA!E82</f>
        <v>2660.24</v>
      </c>
      <c r="E1087" s="2">
        <v>0</v>
      </c>
      <c r="F1087" s="2">
        <v>0</v>
      </c>
      <c r="G1087" s="3">
        <f t="shared" si="38"/>
        <v>447.96982999999994</v>
      </c>
      <c r="H1087" s="3">
        <f t="shared" si="35"/>
        <v>0.54999999999984084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345.91</v>
      </c>
      <c r="D1090" s="2">
        <f>BILANCA!E85</f>
        <v>0</v>
      </c>
      <c r="E1090" s="2">
        <v>0</v>
      </c>
      <c r="F1090" s="2">
        <v>0</v>
      </c>
      <c r="G1090" s="3">
        <f t="shared" si="38"/>
        <v>27.672800000000002</v>
      </c>
      <c r="H1090" s="3">
        <f t="shared" si="35"/>
        <v>8.9999999999974989E-2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151.4</v>
      </c>
      <c r="D1092" s="2">
        <f>BILANCA!E87</f>
        <v>2660.24</v>
      </c>
      <c r="E1092" s="2">
        <v>0</v>
      </c>
      <c r="F1092" s="2">
        <v>0</v>
      </c>
      <c r="G1092" s="3">
        <f t="shared" si="38"/>
        <v>448.69416000000001</v>
      </c>
      <c r="H1092" s="3">
        <f t="shared" si="35"/>
        <v>0.63999999999978741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3750.48</v>
      </c>
      <c r="D1152" s="2">
        <f>BILANCA!E147</f>
        <v>106824.29</v>
      </c>
      <c r="E1152" s="2">
        <v>0</v>
      </c>
      <c r="F1152" s="2">
        <v>0</v>
      </c>
      <c r="G1152" s="3">
        <f t="shared" si="38"/>
        <v>30870.666519999995</v>
      </c>
      <c r="H1152" s="3">
        <f t="shared" si="41"/>
        <v>0.76999999999361535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104172.23</v>
      </c>
      <c r="E1155" s="2">
        <v>0</v>
      </c>
      <c r="F1155" s="2">
        <v>0</v>
      </c>
      <c r="G1155" s="3">
        <f t="shared" si="38"/>
        <v>30209.946699999997</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104172.23</v>
      </c>
      <c r="E1161" s="2">
        <v>0</v>
      </c>
      <c r="F1161" s="2">
        <v>0</v>
      </c>
      <c r="G1161" s="3">
        <f t="shared" si="38"/>
        <v>31460.013459999998</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3750.48</v>
      </c>
      <c r="D1167" s="2">
        <f>BILANCA!E162</f>
        <v>2652.06</v>
      </c>
      <c r="E1167" s="2">
        <v>0</v>
      </c>
      <c r="F1167" s="2">
        <v>0</v>
      </c>
      <c r="G1167" s="3">
        <f t="shared" si="38"/>
        <v>1421.5722000000001</v>
      </c>
      <c r="H1167" s="3">
        <f t="shared" si="41"/>
        <v>0.53999999999996362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98031.14</v>
      </c>
      <c r="D1176" s="2">
        <f>BILANCA!E171</f>
        <v>0</v>
      </c>
      <c r="E1176" s="2">
        <v>0</v>
      </c>
      <c r="F1176" s="2">
        <v>0</v>
      </c>
      <c r="G1176" s="3">
        <f t="shared" si="38"/>
        <v>16273.169240000001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98031.14</v>
      </c>
      <c r="D1179" s="2">
        <f>BILANCA!E174</f>
        <v>0</v>
      </c>
      <c r="E1179" s="2">
        <v>0</v>
      </c>
      <c r="F1179" s="2">
        <v>0</v>
      </c>
      <c r="G1179" s="3">
        <f t="shared" si="38"/>
        <v>16567.26266</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751098.41999999993</v>
      </c>
      <c r="D1180" s="2">
        <f>BILANCA!E176</f>
        <v>743776.51</v>
      </c>
      <c r="E1180" s="2">
        <v>0</v>
      </c>
      <c r="F1180" s="2">
        <v>0</v>
      </c>
      <c r="G1180" s="3">
        <f t="shared" si="38"/>
        <v>380570.74479999999</v>
      </c>
      <c r="H1180" s="3">
        <f t="shared" si="41"/>
        <v>0.90999999991618097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101267.59999999999</v>
      </c>
      <c r="D1181" s="2">
        <f>BILANCA!E177</f>
        <v>110639.54000000001</v>
      </c>
      <c r="E1181" s="2">
        <v>0</v>
      </c>
      <c r="F1181" s="2">
        <v>0</v>
      </c>
      <c r="G1181" s="3">
        <f t="shared" si="38"/>
        <v>55155.482280000011</v>
      </c>
      <c r="H1181" s="3">
        <f t="shared" si="41"/>
        <v>0.86000000000058208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100881.37</v>
      </c>
      <c r="D1182" s="2">
        <f>BILANCA!E178</f>
        <v>109005.44</v>
      </c>
      <c r="E1182" s="2">
        <v>0</v>
      </c>
      <c r="F1182" s="2">
        <v>0</v>
      </c>
      <c r="G1182" s="3">
        <f t="shared" si="38"/>
        <v>54849.466999999997</v>
      </c>
      <c r="H1182" s="3">
        <f t="shared" si="41"/>
        <v>0.80999999999767169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97974.22</v>
      </c>
      <c r="D1183" s="2">
        <f>BILANCA!E179</f>
        <v>106370.92</v>
      </c>
      <c r="E1183" s="2">
        <v>0</v>
      </c>
      <c r="F1183" s="2">
        <v>0</v>
      </c>
      <c r="G1183" s="3">
        <f t="shared" si="38"/>
        <v>53753.878379999995</v>
      </c>
      <c r="H1183" s="3">
        <f t="shared" si="41"/>
        <v>0.30000000000291038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2907.15</v>
      </c>
      <c r="D1184" s="2">
        <f>BILANCA!E180</f>
        <v>2634.52</v>
      </c>
      <c r="E1184" s="2">
        <v>0</v>
      </c>
      <c r="F1184" s="2">
        <v>0</v>
      </c>
      <c r="G1184" s="3">
        <f t="shared" si="38"/>
        <v>1422.65706</v>
      </c>
      <c r="H1184" s="3">
        <f t="shared" si="41"/>
        <v>0.63000000000010914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386.23</v>
      </c>
      <c r="D1251" s="2">
        <f>BILANCA!E247</f>
        <v>1634.1</v>
      </c>
      <c r="E1251" s="2">
        <v>0</v>
      </c>
      <c r="F1251" s="2">
        <v>0</v>
      </c>
      <c r="G1251" s="3">
        <f>B1251/1000*C1251+B1251/500*D1251</f>
        <v>880.71762999999987</v>
      </c>
      <c r="H1251" s="3">
        <f>ABS(C1251-ROUND(C1251,0))+ABS(D1251-ROUND(D1251,0))</f>
        <v>0.32999999999992724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649830.81999999995</v>
      </c>
      <c r="D1255" s="2">
        <f>BILANCA!E251</f>
        <v>633136.97</v>
      </c>
      <c r="E1255" s="2">
        <v>0</v>
      </c>
      <c r="F1255" s="2">
        <v>0</v>
      </c>
      <c r="G1255" s="3">
        <f t="shared" si="38"/>
        <v>469445.66619999998</v>
      </c>
      <c r="H1255" s="3">
        <f t="shared" si="41"/>
        <v>0.21000000007916242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648819.49</v>
      </c>
      <c r="D1256" s="2">
        <f>BILANCA!E252</f>
        <v>634291.98</v>
      </c>
      <c r="E1256" s="2">
        <v>0</v>
      </c>
      <c r="F1256" s="2">
        <v>0</v>
      </c>
      <c r="G1256" s="3">
        <f t="shared" si="38"/>
        <v>471681.2487</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648819.49</v>
      </c>
      <c r="D1257" s="2">
        <f>BILANCA!E253</f>
        <v>634291.98</v>
      </c>
      <c r="E1257" s="2">
        <v>0</v>
      </c>
      <c r="F1257" s="2">
        <v>0</v>
      </c>
      <c r="G1257" s="3">
        <f t="shared" si="38"/>
        <v>473598.65214999998</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1011.33</v>
      </c>
      <c r="D1259" s="2">
        <f>BILANCA!E255</f>
        <v>-105327.24</v>
      </c>
      <c r="E1259" s="2">
        <v>0</v>
      </c>
      <c r="F1259" s="2">
        <v>0</v>
      </c>
      <c r="G1259" s="3">
        <f t="shared" si="38"/>
        <v>-52201.144350000002</v>
      </c>
      <c r="H1259" s="3">
        <f t="shared" si="41"/>
        <v>0.57000000000527962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1011.33</v>
      </c>
      <c r="D1260" s="2">
        <f>BILANCA!E256</f>
        <v>0</v>
      </c>
      <c r="E1260" s="2">
        <v>0</v>
      </c>
      <c r="F1260" s="2">
        <v>0</v>
      </c>
      <c r="G1260" s="3">
        <f t="shared" si="38"/>
        <v>252.83250000000001</v>
      </c>
      <c r="H1260" s="3">
        <f t="shared" si="41"/>
        <v>0.33000000000004093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1011.33</v>
      </c>
      <c r="D1261" s="2">
        <f>BILANCA!E257</f>
        <v>0</v>
      </c>
      <c r="E1261" s="2">
        <v>0</v>
      </c>
      <c r="F1261" s="2">
        <v>0</v>
      </c>
      <c r="G1261" s="3">
        <f t="shared" si="38"/>
        <v>253.84383</v>
      </c>
      <c r="H1261" s="3">
        <f t="shared" si="41"/>
        <v>0.33000000000004093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105327.24</v>
      </c>
      <c r="E1264" s="2">
        <v>0</v>
      </c>
      <c r="F1264" s="2">
        <v>0</v>
      </c>
      <c r="G1264" s="3">
        <f t="shared" si="38"/>
        <v>53506.237920000007</v>
      </c>
      <c r="H1264" s="3">
        <f t="shared" si="41"/>
        <v>0.24000000000523869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105327.24</v>
      </c>
      <c r="E1265" s="2">
        <v>0</v>
      </c>
      <c r="F1265" s="2">
        <v>0</v>
      </c>
      <c r="G1265" s="3">
        <f t="shared" si="38"/>
        <v>53716.892400000004</v>
      </c>
      <c r="H1265" s="3">
        <f t="shared" si="41"/>
        <v>0.24000000000523869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104172.23</v>
      </c>
      <c r="E1278" s="2">
        <v>0</v>
      </c>
      <c r="F1278" s="2">
        <v>0</v>
      </c>
      <c r="G1278" s="3">
        <f t="shared" si="38"/>
        <v>55836.315280000003</v>
      </c>
      <c r="H1278" s="3">
        <f t="shared" si="41"/>
        <v>0.22999999999592546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104172.23</v>
      </c>
      <c r="E1281" s="2">
        <v>0</v>
      </c>
      <c r="F1281" s="2">
        <v>0</v>
      </c>
      <c r="G1281" s="3">
        <f t="shared" si="48"/>
        <v>56461.348660000003</v>
      </c>
      <c r="H1281" s="3">
        <f t="shared" si="49"/>
        <v>0.22999999999592546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104172.23</v>
      </c>
      <c r="E1287" s="2">
        <v>0</v>
      </c>
      <c r="F1287" s="2">
        <v>0</v>
      </c>
      <c r="G1287" s="3">
        <f t="shared" si="48"/>
        <v>57711.415420000005</v>
      </c>
      <c r="H1287" s="3">
        <f t="shared" si="49"/>
        <v>0.22999999999592546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3750.48</v>
      </c>
      <c r="D1306" s="2">
        <f>BILANCA!E303</f>
        <v>106824.29</v>
      </c>
      <c r="E1306" s="2">
        <v>0</v>
      </c>
      <c r="F1306" s="2">
        <v>0</v>
      </c>
      <c r="G1306" s="3">
        <f t="shared" si="38"/>
        <v>64350.121759999987</v>
      </c>
      <c r="H1306" s="3">
        <f t="shared" si="41"/>
        <v>0.76999999999361535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151.4</v>
      </c>
      <c r="D1311" s="2">
        <f>BILANCA!E308</f>
        <v>2660.24</v>
      </c>
      <c r="E1311" s="2">
        <v>0</v>
      </c>
      <c r="F1311" s="2">
        <v>0</v>
      </c>
      <c r="G1311" s="3">
        <f t="shared" si="52"/>
        <v>1647.0358799999999</v>
      </c>
      <c r="H1311" s="3">
        <f t="shared" si="41"/>
        <v>0.63999999999978741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3750.48</v>
      </c>
      <c r="D1338" s="2">
        <f>BILANCA!E335</f>
        <v>2652.06</v>
      </c>
      <c r="E1338" s="2">
        <v>0</v>
      </c>
      <c r="F1338" s="2">
        <v>0</v>
      </c>
      <c r="G1338" s="3">
        <f t="shared" si="52"/>
        <v>2969.9088000000002</v>
      </c>
      <c r="H1338" s="3">
        <f t="shared" si="41"/>
        <v>0.53999999999996362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100881.37</v>
      </c>
      <c r="D1340" s="2">
        <f>BILANCA!E337</f>
        <v>109005.44</v>
      </c>
      <c r="E1340" s="2">
        <v>0</v>
      </c>
      <c r="F1340" s="2">
        <v>0</v>
      </c>
      <c r="G1340" s="3">
        <f t="shared" si="52"/>
        <v>105234.4425</v>
      </c>
      <c r="H1340" s="3">
        <f t="shared" si="41"/>
        <v>0.80999999999767169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386.23</v>
      </c>
      <c r="D1383" s="2">
        <f>BILANCA!E380</f>
        <v>1634.1</v>
      </c>
      <c r="E1383" s="2">
        <v>0</v>
      </c>
      <c r="F1383" s="2">
        <v>0</v>
      </c>
      <c r="G1383" s="3">
        <f t="shared" si="59"/>
        <v>1363.1023899999998</v>
      </c>
      <c r="H1383" s="3">
        <f t="shared" si="60"/>
        <v>0.32999999999992724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1269254.54</v>
      </c>
      <c r="D1510" s="2">
        <f>'RAS-funkcijski'!E114</f>
        <v>1451420.6</v>
      </c>
      <c r="E1510" s="2">
        <v>0</v>
      </c>
      <c r="F1510" s="2">
        <v>0</v>
      </c>
      <c r="G1510" s="3">
        <f t="shared" si="52"/>
        <v>458930.53139999998</v>
      </c>
      <c r="H1510" s="3">
        <f t="shared" si="63"/>
        <v>0.85999999986961484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1269254.54</v>
      </c>
      <c r="D1514" s="2">
        <f>'RAS-funkcijski'!E118</f>
        <v>1451420.6</v>
      </c>
      <c r="E1514" s="2">
        <v>0</v>
      </c>
      <c r="F1514" s="2">
        <v>0</v>
      </c>
      <c r="G1514" s="3">
        <f t="shared" si="52"/>
        <v>475618.91436000005</v>
      </c>
      <c r="H1514" s="3">
        <f t="shared" si="63"/>
        <v>0.85999999986961484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1269254.54</v>
      </c>
      <c r="D1516" s="2">
        <f>'RAS-funkcijski'!E120</f>
        <v>1451420.6</v>
      </c>
      <c r="E1516" s="2">
        <v>0</v>
      </c>
      <c r="F1516" s="2">
        <v>0</v>
      </c>
      <c r="G1516" s="3">
        <f t="shared" si="52"/>
        <v>483963.10584000009</v>
      </c>
      <c r="H1516" s="3">
        <f t="shared" si="63"/>
        <v>0.85999999986961484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1269254.54</v>
      </c>
      <c r="D1537" s="14">
        <f>'RAS-funkcijski'!E141</f>
        <v>1451420.6</v>
      </c>
      <c r="E1537" s="14">
        <v>0</v>
      </c>
      <c r="F1537" s="14">
        <v>0</v>
      </c>
      <c r="G1537" s="15">
        <f t="shared" si="52"/>
        <v>571577.11638000014</v>
      </c>
      <c r="H1537" s="15">
        <f t="shared" si="63"/>
        <v>0.85999999986961484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18580.55</v>
      </c>
      <c r="E1538" s="7">
        <v>0</v>
      </c>
      <c r="F1538" s="7">
        <v>0</v>
      </c>
      <c r="G1538" s="8">
        <f t="shared" si="52"/>
        <v>37.161099999999998</v>
      </c>
      <c r="H1538" s="8">
        <f t="shared" si="63"/>
        <v>0.4500000000007276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18580.55</v>
      </c>
      <c r="E1539" s="2">
        <v>0</v>
      </c>
      <c r="F1539" s="2">
        <v>0</v>
      </c>
      <c r="G1539" s="3">
        <f t="shared" si="52"/>
        <v>74.322199999999995</v>
      </c>
      <c r="H1539" s="3">
        <f t="shared" si="63"/>
        <v>0.4500000000007276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18580.55</v>
      </c>
      <c r="E1540" s="2">
        <v>0</v>
      </c>
      <c r="F1540" s="2">
        <v>0</v>
      </c>
      <c r="G1540" s="3">
        <f t="shared" si="52"/>
        <v>111.4833</v>
      </c>
      <c r="H1540" s="3">
        <f t="shared" si="63"/>
        <v>0.4500000000007276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18580.55</v>
      </c>
      <c r="E1542" s="2">
        <v>0</v>
      </c>
      <c r="F1542" s="2">
        <v>0</v>
      </c>
      <c r="G1542" s="3">
        <f t="shared" si="52"/>
        <v>185.80549999999999</v>
      </c>
      <c r="H1542" s="3">
        <f t="shared" si="63"/>
        <v>0.4500000000007276</v>
      </c>
      <c r="I1542" s="11">
        <f t="shared" si="64"/>
        <v>83.612475000135191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101267.6</v>
      </c>
      <c r="D1582" s="7"/>
      <c r="E1582" s="7">
        <v>0</v>
      </c>
      <c r="F1582" s="7">
        <v>0</v>
      </c>
      <c r="G1582" s="8">
        <f t="shared" ref="G1582:G1686" si="70">B1582/1000*C1582</f>
        <v>101.2676</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1360418.76</v>
      </c>
      <c r="D1583" s="2">
        <v>0</v>
      </c>
      <c r="E1583" s="2">
        <v>0</v>
      </c>
      <c r="F1583" s="2">
        <v>0</v>
      </c>
      <c r="G1583" s="3">
        <f t="shared" si="70"/>
        <v>2720.83752</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1351731.3699999999</v>
      </c>
      <c r="D1585" s="2">
        <v>0</v>
      </c>
      <c r="E1585" s="2">
        <v>0</v>
      </c>
      <c r="F1585" s="2">
        <v>0</v>
      </c>
      <c r="G1585" s="3">
        <f t="shared" si="70"/>
        <v>5406.9254799999999</v>
      </c>
      <c r="H1585" s="3">
        <f t="shared" si="71"/>
        <v>0.36999999987892807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1263660.5900000001</v>
      </c>
      <c r="D1586" s="2">
        <v>0</v>
      </c>
      <c r="E1586" s="2">
        <v>0</v>
      </c>
      <c r="F1586" s="2">
        <v>0</v>
      </c>
      <c r="G1586" s="3">
        <f t="shared" si="70"/>
        <v>6318.3029500000002</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86294.9</v>
      </c>
      <c r="D1587" s="2">
        <v>0</v>
      </c>
      <c r="E1587" s="2">
        <v>0</v>
      </c>
      <c r="F1587" s="2">
        <v>0</v>
      </c>
      <c r="G1587" s="3">
        <f t="shared" si="70"/>
        <v>517.76940000000002</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12.94</v>
      </c>
      <c r="D1588" s="2">
        <v>0</v>
      </c>
      <c r="E1588" s="2">
        <v>0</v>
      </c>
      <c r="F1588" s="2">
        <v>0</v>
      </c>
      <c r="G1588" s="3">
        <f t="shared" si="70"/>
        <v>9.0579999999999994E-2</v>
      </c>
      <c r="H1588" s="3">
        <f t="shared" si="71"/>
        <v>6.0000000000000497E-2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1249.17</v>
      </c>
      <c r="D1591" s="2">
        <v>0</v>
      </c>
      <c r="E1591" s="2">
        <v>0</v>
      </c>
      <c r="F1591" s="2">
        <v>0</v>
      </c>
      <c r="G1591" s="3">
        <f t="shared" si="70"/>
        <v>12.491700000000002</v>
      </c>
      <c r="H1591" s="3">
        <f t="shared" si="71"/>
        <v>0.17000000000007276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513.77</v>
      </c>
      <c r="D1593" s="2">
        <v>0</v>
      </c>
      <c r="E1593" s="2">
        <v>0</v>
      </c>
      <c r="F1593" s="2">
        <v>0</v>
      </c>
      <c r="G1593" s="3">
        <f t="shared" si="70"/>
        <v>6.1652399999999998</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4035.04</v>
      </c>
      <c r="D1594" s="2">
        <v>0</v>
      </c>
      <c r="E1594" s="2">
        <v>0</v>
      </c>
      <c r="F1594" s="2">
        <v>0</v>
      </c>
      <c r="G1594" s="3">
        <f t="shared" si="70"/>
        <v>52.45552</v>
      </c>
      <c r="H1594" s="3">
        <f t="shared" si="71"/>
        <v>3.999999999996362E-2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4652.3500000000004</v>
      </c>
      <c r="D1601" s="2">
        <v>0</v>
      </c>
      <c r="E1601" s="2">
        <v>0</v>
      </c>
      <c r="F1601" s="2">
        <v>0</v>
      </c>
      <c r="G1601" s="3">
        <f>B1601/1000*C1601</f>
        <v>93.047000000000011</v>
      </c>
      <c r="H1601" s="3">
        <f>ABS(C1601-ROUND(C1601,0))</f>
        <v>0.3500000000003638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1351046.8199999998</v>
      </c>
      <c r="D1602" s="2">
        <v>0</v>
      </c>
      <c r="E1602" s="2">
        <v>0</v>
      </c>
      <c r="F1602" s="2">
        <v>0</v>
      </c>
      <c r="G1602" s="3">
        <f t="shared" si="70"/>
        <v>28371.983219999998</v>
      </c>
      <c r="H1602" s="3">
        <f t="shared" si="71"/>
        <v>0.18000000016763806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1343993.5299999998</v>
      </c>
      <c r="D1604" s="2">
        <v>0</v>
      </c>
      <c r="E1604" s="2">
        <v>0</v>
      </c>
      <c r="F1604" s="2">
        <v>0</v>
      </c>
      <c r="G1604" s="3">
        <f t="shared" si="70"/>
        <v>30911.851189999994</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1255263.8899999999</v>
      </c>
      <c r="D1605" s="2">
        <v>0</v>
      </c>
      <c r="E1605" s="2">
        <v>0</v>
      </c>
      <c r="F1605" s="2">
        <v>0</v>
      </c>
      <c r="G1605" s="3">
        <f t="shared" si="70"/>
        <v>30126.333359999997</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86567.53</v>
      </c>
      <c r="D1606" s="2">
        <v>0</v>
      </c>
      <c r="E1606" s="2">
        <v>0</v>
      </c>
      <c r="F1606" s="2">
        <v>0</v>
      </c>
      <c r="G1606" s="3">
        <f t="shared" si="70"/>
        <v>2164.1882500000002</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12.94</v>
      </c>
      <c r="D1607" s="2">
        <v>0</v>
      </c>
      <c r="E1607" s="2">
        <v>0</v>
      </c>
      <c r="F1607" s="2">
        <v>0</v>
      </c>
      <c r="G1607" s="3">
        <f t="shared" si="70"/>
        <v>0.33643999999999996</v>
      </c>
      <c r="H1607" s="3">
        <f t="shared" si="71"/>
        <v>6.0000000000000497E-2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1249.17</v>
      </c>
      <c r="D1610" s="2">
        <v>0</v>
      </c>
      <c r="E1610" s="2">
        <v>0</v>
      </c>
      <c r="F1610" s="2">
        <v>0</v>
      </c>
      <c r="G1610" s="3">
        <f t="shared" si="70"/>
        <v>36.225930000000005</v>
      </c>
      <c r="H1610" s="3">
        <f t="shared" si="71"/>
        <v>0.17000000000007276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900</v>
      </c>
      <c r="D1612" s="2">
        <v>0</v>
      </c>
      <c r="E1612" s="2">
        <v>0</v>
      </c>
      <c r="F1612" s="2">
        <v>0</v>
      </c>
      <c r="G1612" s="3">
        <f t="shared" si="70"/>
        <v>27.9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4035.04</v>
      </c>
      <c r="D1613" s="2">
        <v>0</v>
      </c>
      <c r="E1613" s="2">
        <v>0</v>
      </c>
      <c r="F1613" s="2">
        <v>0</v>
      </c>
      <c r="G1613" s="3">
        <f t="shared" si="70"/>
        <v>129.12128000000001</v>
      </c>
      <c r="H1613" s="3">
        <f t="shared" si="71"/>
        <v>3.999999999996362E-2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3018.25</v>
      </c>
      <c r="D1620" s="2">
        <v>0</v>
      </c>
      <c r="E1620" s="2">
        <v>0</v>
      </c>
      <c r="F1620" s="2">
        <v>0</v>
      </c>
      <c r="G1620" s="3">
        <f>B1620/1000*C1620</f>
        <v>117.71174999999999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110639.54000000027</v>
      </c>
      <c r="D1621" s="2">
        <v>0</v>
      </c>
      <c r="E1621" s="2">
        <v>0</v>
      </c>
      <c r="F1621" s="2">
        <v>0</v>
      </c>
      <c r="G1621" s="3">
        <f t="shared" si="70"/>
        <v>4425.5816000000113</v>
      </c>
      <c r="H1621" s="3">
        <f t="shared" si="71"/>
        <v>0.45999999972991645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110639.54000000001</v>
      </c>
      <c r="D1681" s="2">
        <v>0</v>
      </c>
      <c r="E1681" s="2">
        <v>0</v>
      </c>
      <c r="F1681" s="2">
        <v>0</v>
      </c>
      <c r="G1681" s="3">
        <f t="shared" si="70"/>
        <v>11063.954000000002</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109005.44</v>
      </c>
      <c r="D1683" s="2">
        <v>0</v>
      </c>
      <c r="E1683" s="2">
        <v>0</v>
      </c>
      <c r="F1683" s="2">
        <v>0</v>
      </c>
      <c r="G1683" s="3">
        <f t="shared" si="70"/>
        <v>11118.55488</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1634.1</v>
      </c>
      <c r="D1686" s="14">
        <v>0</v>
      </c>
      <c r="E1686" s="14">
        <v>0</v>
      </c>
      <c r="F1686" s="14">
        <v>0</v>
      </c>
      <c r="G1686" s="15">
        <f t="shared" si="70"/>
        <v>171.58049999999997</v>
      </c>
      <c r="H1686" s="15">
        <f t="shared" si="71"/>
        <v>9.9999999999909051E-2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18362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1265588.5699999998</v>
      </c>
      <c r="I17" s="275">
        <f>'PR-RAS'!E6</f>
        <v>1345082.0300000003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1260455.7299999997</v>
      </c>
      <c r="I18" s="275">
        <f>'PR-RAS'!E152</f>
        <v>1447367.5599999998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1011.3300000000281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105327.2399999996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648819.49</v>
      </c>
      <c r="I22" s="275">
        <f>BILANCA!E7</f>
        <v>634291.98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102278.93</v>
      </c>
      <c r="I23" s="275">
        <f>BILANCA!E69</f>
        <v>109484.53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101267.59999999999</v>
      </c>
      <c r="I24" s="275">
        <f>BILANCA!E177</f>
        <v>110639.54000000001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649830.81999999995</v>
      </c>
      <c r="I25" s="275">
        <f>BILANCA!E251</f>
        <v>633136.97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1269254.54</v>
      </c>
      <c r="I30" s="275">
        <f>'RAS-funkcijski'!E114</f>
        <v>1451420.6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1269254.54</v>
      </c>
      <c r="I31" s="275">
        <f>'RAS-funkcijski'!E141</f>
        <v>1451420.6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18580.55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101267.6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110639.54000000027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110639.54000000001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1265588.5699999998</v>
      </c>
      <c r="E6" s="60">
        <f>E7+E43+E49+E82+E106+E125+E134+E140</f>
        <v>1345082.0300000003</v>
      </c>
      <c r="F6" s="45">
        <f t="shared" ref="F6:F132" si="0">IF(D6&lt;&gt;0,IF(E6/D6&gt;=100,"&gt;&gt;100",E6/D6*100),"-")</f>
        <v>106.28114553847468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1183721.5</v>
      </c>
      <c r="E49" s="60">
        <f>E50+E53+E58+E61+E64+E68+E71+E74+E77</f>
        <v>1258336.4100000001</v>
      </c>
      <c r="F49" s="45">
        <f t="shared" si="0"/>
        <v>106.30341765356125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1183721.5</v>
      </c>
      <c r="E68" s="60">
        <f t="shared" si="11"/>
        <v>1258336.4100000001</v>
      </c>
      <c r="F68" s="45">
        <f t="shared" si="0"/>
        <v>106.30341765356125</v>
      </c>
    </row>
    <row r="69" spans="1:6" ht="12.75" customHeight="1" x14ac:dyDescent="0.2">
      <c r="A69" s="63" t="s">
        <v>141</v>
      </c>
      <c r="B69" s="64" t="s">
        <v>142</v>
      </c>
      <c r="C69" s="247" t="s">
        <v>141</v>
      </c>
      <c r="D69" s="194">
        <v>1181042.94</v>
      </c>
      <c r="E69" s="194">
        <v>1257172.6200000001</v>
      </c>
      <c r="F69" s="45">
        <f t="shared" si="0"/>
        <v>106.44597054193477</v>
      </c>
    </row>
    <row r="70" spans="1:6" ht="24" x14ac:dyDescent="0.2">
      <c r="A70" s="63" t="s">
        <v>143</v>
      </c>
      <c r="B70" s="64" t="s">
        <v>144</v>
      </c>
      <c r="C70" s="247" t="s">
        <v>143</v>
      </c>
      <c r="D70" s="194">
        <v>2678.56</v>
      </c>
      <c r="E70" s="194">
        <v>1163.79</v>
      </c>
      <c r="F70" s="45">
        <f t="shared" si="0"/>
        <v>43.448345379606948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433.65</v>
      </c>
      <c r="E125" s="60">
        <f t="shared" si="22"/>
        <v>4818</v>
      </c>
      <c r="F125" s="45">
        <f t="shared" si="0"/>
        <v>1111.0342442061572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433.65</v>
      </c>
      <c r="E129" s="60">
        <f t="shared" si="24"/>
        <v>4818</v>
      </c>
      <c r="F129" s="45">
        <f t="shared" si="0"/>
        <v>1111.0342442061572</v>
      </c>
    </row>
    <row r="130" spans="1:6" ht="12.75" customHeight="1" x14ac:dyDescent="0.2">
      <c r="A130" s="63">
        <v>6631</v>
      </c>
      <c r="B130" s="65" t="s">
        <v>263</v>
      </c>
      <c r="C130" s="247" t="s">
        <v>264</v>
      </c>
      <c r="D130" s="194">
        <v>409.65</v>
      </c>
      <c r="E130" s="194">
        <v>4800</v>
      </c>
      <c r="F130" s="45">
        <f t="shared" si="0"/>
        <v>1171.7319663127062</v>
      </c>
    </row>
    <row r="131" spans="1:6" ht="12.75" customHeight="1" x14ac:dyDescent="0.2">
      <c r="A131" s="63">
        <v>6632</v>
      </c>
      <c r="B131" s="182" t="s">
        <v>265</v>
      </c>
      <c r="C131" s="247" t="s">
        <v>266</v>
      </c>
      <c r="D131" s="194">
        <v>24</v>
      </c>
      <c r="E131" s="194">
        <v>18</v>
      </c>
      <c r="F131" s="45">
        <f t="shared" si="0"/>
        <v>75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81433.42</v>
      </c>
      <c r="E134" s="60">
        <f t="shared" si="25"/>
        <v>81927.62</v>
      </c>
      <c r="F134" s="45">
        <f t="shared" ref="F134:F229" si="26">IF(D134&lt;&gt;0,IF(E134/D134&gt;=100,"&gt;&gt;100",E134/D134*100),"-")</f>
        <v>100.60687614495376</v>
      </c>
    </row>
    <row r="135" spans="1:6" ht="24" x14ac:dyDescent="0.2">
      <c r="A135" s="63">
        <v>671</v>
      </c>
      <c r="B135" s="182" t="s">
        <v>273</v>
      </c>
      <c r="C135" s="247" t="s">
        <v>274</v>
      </c>
      <c r="D135" s="60">
        <f t="shared" ref="D135:E135" si="27">SUM(D136:D138)</f>
        <v>81433.42</v>
      </c>
      <c r="E135" s="60">
        <f t="shared" si="27"/>
        <v>81927.62</v>
      </c>
      <c r="F135" s="45">
        <f t="shared" si="26"/>
        <v>100.60687614495376</v>
      </c>
    </row>
    <row r="136" spans="1:6" ht="12.75" customHeight="1" x14ac:dyDescent="0.2">
      <c r="A136" s="63">
        <v>6711</v>
      </c>
      <c r="B136" s="65" t="s">
        <v>275</v>
      </c>
      <c r="C136" s="247" t="s">
        <v>276</v>
      </c>
      <c r="D136" s="194">
        <v>75337.17</v>
      </c>
      <c r="E136" s="194">
        <v>79056.37</v>
      </c>
      <c r="F136" s="45">
        <f t="shared" si="26"/>
        <v>104.93673972622013</v>
      </c>
    </row>
    <row r="137" spans="1:6" ht="24" x14ac:dyDescent="0.2">
      <c r="A137" s="63">
        <v>6712</v>
      </c>
      <c r="B137" s="182" t="s">
        <v>277</v>
      </c>
      <c r="C137" s="247" t="s">
        <v>278</v>
      </c>
      <c r="D137" s="194">
        <v>6096.25</v>
      </c>
      <c r="E137" s="194">
        <v>2871.25</v>
      </c>
      <c r="F137" s="45">
        <f t="shared" si="26"/>
        <v>47.098626204633995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1260455.7299999997</v>
      </c>
      <c r="E152" s="60">
        <f>E153+E164+E202+E221+E230+E262+E273</f>
        <v>1447367.5599999998</v>
      </c>
      <c r="F152" s="45">
        <f t="shared" si="26"/>
        <v>114.82890874715608</v>
      </c>
    </row>
    <row r="153" spans="1:6" ht="12.75" customHeight="1" x14ac:dyDescent="0.2">
      <c r="A153" s="63">
        <v>31</v>
      </c>
      <c r="B153" s="64" t="s">
        <v>308</v>
      </c>
      <c r="C153" s="247" t="s">
        <v>3</v>
      </c>
      <c r="D153" s="60">
        <f t="shared" ref="D153:E153" si="30">D154+D159+D160</f>
        <v>1174696.19</v>
      </c>
      <c r="E153" s="60">
        <f t="shared" si="30"/>
        <v>1357542.55</v>
      </c>
      <c r="F153" s="45">
        <f t="shared" si="26"/>
        <v>115.56541696112934</v>
      </c>
    </row>
    <row r="154" spans="1:6" ht="12.75" customHeight="1" x14ac:dyDescent="0.2">
      <c r="A154" s="63">
        <v>311</v>
      </c>
      <c r="B154" s="64" t="s">
        <v>309</v>
      </c>
      <c r="C154" s="247" t="s">
        <v>310</v>
      </c>
      <c r="D154" s="60">
        <f t="shared" ref="D154:E154" si="31">SUM(D155:D158)</f>
        <v>979547.57</v>
      </c>
      <c r="E154" s="60">
        <f t="shared" si="31"/>
        <v>1134674</v>
      </c>
      <c r="F154" s="45">
        <f t="shared" si="26"/>
        <v>115.83653869918741</v>
      </c>
    </row>
    <row r="155" spans="1:6" ht="12.75" customHeight="1" x14ac:dyDescent="0.2">
      <c r="A155" s="63">
        <v>3111</v>
      </c>
      <c r="B155" s="64" t="s">
        <v>311</v>
      </c>
      <c r="C155" s="247" t="s">
        <v>312</v>
      </c>
      <c r="D155" s="194">
        <v>979547.57</v>
      </c>
      <c r="E155" s="194">
        <v>1134674</v>
      </c>
      <c r="F155" s="45">
        <f t="shared" si="26"/>
        <v>115.83653869918741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34265.410000000003</v>
      </c>
      <c r="E159" s="194">
        <v>37987.53</v>
      </c>
      <c r="F159" s="45">
        <f t="shared" si="26"/>
        <v>110.86261626520736</v>
      </c>
    </row>
    <row r="160" spans="1:6" ht="12.75" customHeight="1" x14ac:dyDescent="0.2">
      <c r="A160" s="63">
        <v>313</v>
      </c>
      <c r="B160" s="65" t="s">
        <v>321</v>
      </c>
      <c r="C160" s="247" t="s">
        <v>322</v>
      </c>
      <c r="D160" s="60">
        <f t="shared" ref="D160:E160" si="32">SUM(D161:D163)</f>
        <v>160883.21</v>
      </c>
      <c r="E160" s="60">
        <f t="shared" si="32"/>
        <v>184881.02</v>
      </c>
      <c r="F160" s="45">
        <f t="shared" si="26"/>
        <v>114.9162923837733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160883.21</v>
      </c>
      <c r="E162" s="194">
        <v>184881.02</v>
      </c>
      <c r="F162" s="45">
        <f t="shared" si="26"/>
        <v>114.9162923837733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84659.94</v>
      </c>
      <c r="E164" s="60">
        <f>E165+E170+E178+E188+E189+E194</f>
        <v>87662.9</v>
      </c>
      <c r="F164" s="45">
        <f t="shared" si="26"/>
        <v>103.547084961317</v>
      </c>
    </row>
    <row r="165" spans="1:6" ht="12.75" customHeight="1" x14ac:dyDescent="0.2">
      <c r="A165" s="63">
        <v>321</v>
      </c>
      <c r="B165" s="64" t="s">
        <v>331</v>
      </c>
      <c r="C165" s="247" t="s">
        <v>332</v>
      </c>
      <c r="D165" s="60">
        <f t="shared" ref="D165:E165" si="33">SUM(D166:D169)</f>
        <v>24715.99</v>
      </c>
      <c r="E165" s="60">
        <f t="shared" si="33"/>
        <v>25640.75</v>
      </c>
      <c r="F165" s="45">
        <f t="shared" si="26"/>
        <v>103.74154545296383</v>
      </c>
    </row>
    <row r="166" spans="1:6" ht="12.75" customHeight="1" x14ac:dyDescent="0.2">
      <c r="A166" s="63">
        <v>3211</v>
      </c>
      <c r="B166" s="64" t="s">
        <v>333</v>
      </c>
      <c r="C166" s="247" t="s">
        <v>334</v>
      </c>
      <c r="D166" s="194">
        <v>6468.68</v>
      </c>
      <c r="E166" s="194">
        <v>8058.24</v>
      </c>
      <c r="F166" s="45">
        <f t="shared" si="26"/>
        <v>124.57317412516926</v>
      </c>
    </row>
    <row r="167" spans="1:6" ht="12.75" customHeight="1" x14ac:dyDescent="0.2">
      <c r="A167" s="63">
        <v>3212</v>
      </c>
      <c r="B167" s="64" t="s">
        <v>335</v>
      </c>
      <c r="C167" s="247" t="s">
        <v>336</v>
      </c>
      <c r="D167" s="194">
        <v>17802.310000000001</v>
      </c>
      <c r="E167" s="194">
        <v>16595.259999999998</v>
      </c>
      <c r="F167" s="45">
        <f t="shared" si="26"/>
        <v>93.219700140037986</v>
      </c>
    </row>
    <row r="168" spans="1:6" ht="12.75" customHeight="1" x14ac:dyDescent="0.2">
      <c r="A168" s="63">
        <v>3213</v>
      </c>
      <c r="B168" s="64" t="s">
        <v>337</v>
      </c>
      <c r="C168" s="247" t="s">
        <v>338</v>
      </c>
      <c r="D168" s="194">
        <v>270</v>
      </c>
      <c r="E168" s="194">
        <v>752.75</v>
      </c>
      <c r="F168" s="45">
        <f t="shared" si="26"/>
        <v>278.7962962962963</v>
      </c>
    </row>
    <row r="169" spans="1:6" ht="12.75" customHeight="1" x14ac:dyDescent="0.2">
      <c r="A169" s="63">
        <v>3214</v>
      </c>
      <c r="B169" s="64" t="s">
        <v>339</v>
      </c>
      <c r="C169" s="247" t="s">
        <v>340</v>
      </c>
      <c r="D169" s="194">
        <v>175</v>
      </c>
      <c r="E169" s="194">
        <v>234.5</v>
      </c>
      <c r="F169" s="45">
        <f t="shared" si="26"/>
        <v>134</v>
      </c>
    </row>
    <row r="170" spans="1:6" ht="12.75" customHeight="1" x14ac:dyDescent="0.2">
      <c r="A170" s="63">
        <v>322</v>
      </c>
      <c r="B170" s="64" t="s">
        <v>341</v>
      </c>
      <c r="C170" s="247" t="s">
        <v>342</v>
      </c>
      <c r="D170" s="60">
        <f t="shared" ref="D170:E170" si="34">SUM(D171:D177)</f>
        <v>20963.400000000005</v>
      </c>
      <c r="E170" s="60">
        <f t="shared" si="34"/>
        <v>26788.809999999998</v>
      </c>
      <c r="F170" s="45">
        <f t="shared" si="26"/>
        <v>127.78847896810628</v>
      </c>
    </row>
    <row r="171" spans="1:6" ht="12.75" customHeight="1" x14ac:dyDescent="0.2">
      <c r="A171" s="63">
        <v>3221</v>
      </c>
      <c r="B171" s="64" t="s">
        <v>343</v>
      </c>
      <c r="C171" s="247" t="s">
        <v>344</v>
      </c>
      <c r="D171" s="194">
        <v>8053.74</v>
      </c>
      <c r="E171" s="194">
        <v>9851.42</v>
      </c>
      <c r="F171" s="45">
        <f t="shared" si="26"/>
        <v>122.32105829093068</v>
      </c>
    </row>
    <row r="172" spans="1:6" ht="12.75" customHeight="1" x14ac:dyDescent="0.2">
      <c r="A172" s="63">
        <v>3222</v>
      </c>
      <c r="B172" s="64" t="s">
        <v>345</v>
      </c>
      <c r="C172" s="247" t="s">
        <v>346</v>
      </c>
      <c r="D172" s="194">
        <v>944.95</v>
      </c>
      <c r="E172" s="194">
        <v>989.74</v>
      </c>
      <c r="F172" s="45">
        <f t="shared" si="26"/>
        <v>104.73993332980581</v>
      </c>
    </row>
    <row r="173" spans="1:6" ht="12.75" customHeight="1" x14ac:dyDescent="0.2">
      <c r="A173" s="63">
        <v>3223</v>
      </c>
      <c r="B173" s="65" t="s">
        <v>347</v>
      </c>
      <c r="C173" s="247" t="s">
        <v>348</v>
      </c>
      <c r="D173" s="194">
        <v>9367.7900000000009</v>
      </c>
      <c r="E173" s="194">
        <v>10064.129999999999</v>
      </c>
      <c r="F173" s="45">
        <f t="shared" si="26"/>
        <v>107.43334340330001</v>
      </c>
    </row>
    <row r="174" spans="1:6" ht="12.75" customHeight="1" x14ac:dyDescent="0.2">
      <c r="A174" s="63">
        <v>3224</v>
      </c>
      <c r="B174" s="65" t="s">
        <v>349</v>
      </c>
      <c r="C174" s="247" t="s">
        <v>350</v>
      </c>
      <c r="D174" s="194">
        <v>1866.13</v>
      </c>
      <c r="E174" s="194">
        <v>3482.6</v>
      </c>
      <c r="F174" s="45">
        <f t="shared" si="26"/>
        <v>186.62151082721996</v>
      </c>
    </row>
    <row r="175" spans="1:6" ht="12.75" customHeight="1" x14ac:dyDescent="0.2">
      <c r="A175" s="63">
        <v>3225</v>
      </c>
      <c r="B175" s="65" t="s">
        <v>351</v>
      </c>
      <c r="C175" s="247" t="s">
        <v>352</v>
      </c>
      <c r="D175" s="194">
        <v>268.04000000000002</v>
      </c>
      <c r="E175" s="194">
        <v>1922.53</v>
      </c>
      <c r="F175" s="45">
        <f t="shared" si="26"/>
        <v>717.25488733024918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462.75</v>
      </c>
      <c r="E177" s="194">
        <v>478.39</v>
      </c>
      <c r="F177" s="45">
        <f t="shared" si="26"/>
        <v>103.37979470556455</v>
      </c>
    </row>
    <row r="178" spans="1:6" ht="12.75" customHeight="1" x14ac:dyDescent="0.2">
      <c r="A178" s="63">
        <v>323</v>
      </c>
      <c r="B178" s="65" t="s">
        <v>357</v>
      </c>
      <c r="C178" s="247" t="s">
        <v>358</v>
      </c>
      <c r="D178" s="60">
        <f t="shared" ref="D178:E178" si="35">SUM(D179:D187)</f>
        <v>27892.489999999994</v>
      </c>
      <c r="E178" s="60">
        <f t="shared" si="35"/>
        <v>22075.120000000003</v>
      </c>
      <c r="F178" s="45">
        <f t="shared" si="26"/>
        <v>79.143597434291479</v>
      </c>
    </row>
    <row r="179" spans="1:6" ht="12.75" customHeight="1" x14ac:dyDescent="0.2">
      <c r="A179" s="63">
        <v>3231</v>
      </c>
      <c r="B179" s="65" t="s">
        <v>359</v>
      </c>
      <c r="C179" s="247" t="s">
        <v>360</v>
      </c>
      <c r="D179" s="194">
        <v>2314.58</v>
      </c>
      <c r="E179" s="194">
        <v>1178.81</v>
      </c>
      <c r="F179" s="45">
        <f t="shared" si="26"/>
        <v>50.92975831468344</v>
      </c>
    </row>
    <row r="180" spans="1:6" ht="12.75" customHeight="1" x14ac:dyDescent="0.2">
      <c r="A180" s="63">
        <v>3232</v>
      </c>
      <c r="B180" s="65" t="s">
        <v>361</v>
      </c>
      <c r="C180" s="247" t="s">
        <v>362</v>
      </c>
      <c r="D180" s="194">
        <v>3888.18</v>
      </c>
      <c r="E180" s="194">
        <v>3239.75</v>
      </c>
      <c r="F180" s="45">
        <f t="shared" si="26"/>
        <v>83.323045743767011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5999.32</v>
      </c>
      <c r="E182" s="194">
        <v>2805.39</v>
      </c>
      <c r="F182" s="45">
        <f t="shared" si="26"/>
        <v>46.761799670629337</v>
      </c>
    </row>
    <row r="183" spans="1:6" ht="12.75" customHeight="1" x14ac:dyDescent="0.2">
      <c r="A183" s="63">
        <v>3235</v>
      </c>
      <c r="B183" s="64" t="s">
        <v>367</v>
      </c>
      <c r="C183" s="247" t="s">
        <v>368</v>
      </c>
      <c r="D183" s="194">
        <v>5357.98</v>
      </c>
      <c r="E183" s="194">
        <v>4555.71</v>
      </c>
      <c r="F183" s="45">
        <f t="shared" si="26"/>
        <v>85.02663317145641</v>
      </c>
    </row>
    <row r="184" spans="1:6" ht="12.75" customHeight="1" x14ac:dyDescent="0.2">
      <c r="A184" s="63">
        <v>3236</v>
      </c>
      <c r="B184" s="64" t="s">
        <v>369</v>
      </c>
      <c r="C184" s="247" t="s">
        <v>370</v>
      </c>
      <c r="D184" s="194">
        <v>2300</v>
      </c>
      <c r="E184" s="194">
        <v>1910</v>
      </c>
      <c r="F184" s="45">
        <f t="shared" si="26"/>
        <v>83.043478260869563</v>
      </c>
    </row>
    <row r="185" spans="1:6" ht="12.75" customHeight="1" x14ac:dyDescent="0.2">
      <c r="A185" s="63">
        <v>3237</v>
      </c>
      <c r="B185" s="64" t="s">
        <v>371</v>
      </c>
      <c r="C185" s="247" t="s">
        <v>372</v>
      </c>
      <c r="D185" s="194">
        <v>3434.3</v>
      </c>
      <c r="E185" s="194">
        <v>3614.47</v>
      </c>
      <c r="F185" s="45">
        <f t="shared" si="26"/>
        <v>105.24619281949741</v>
      </c>
    </row>
    <row r="186" spans="1:6" ht="12.75" customHeight="1" x14ac:dyDescent="0.2">
      <c r="A186" s="63">
        <v>3238</v>
      </c>
      <c r="B186" s="64" t="s">
        <v>373</v>
      </c>
      <c r="C186" s="247" t="s">
        <v>374</v>
      </c>
      <c r="D186" s="194">
        <v>3957.83</v>
      </c>
      <c r="E186" s="194">
        <v>3993.24</v>
      </c>
      <c r="F186" s="45">
        <f t="shared" si="26"/>
        <v>100.89468218695599</v>
      </c>
    </row>
    <row r="187" spans="1:6" ht="12.75" customHeight="1" x14ac:dyDescent="0.2">
      <c r="A187" s="63">
        <v>3239</v>
      </c>
      <c r="B187" s="64" t="s">
        <v>375</v>
      </c>
      <c r="C187" s="247" t="s">
        <v>376</v>
      </c>
      <c r="D187" s="194">
        <v>640.29999999999995</v>
      </c>
      <c r="E187" s="194">
        <v>777.75</v>
      </c>
      <c r="F187" s="45">
        <f t="shared" si="26"/>
        <v>121.46650007808842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11088.06</v>
      </c>
      <c r="E194" s="60">
        <f t="shared" si="36"/>
        <v>13158.220000000001</v>
      </c>
      <c r="F194" s="45">
        <f t="shared" si="26"/>
        <v>118.67017314119875</v>
      </c>
    </row>
    <row r="195" spans="1:6" ht="12.75" customHeight="1" x14ac:dyDescent="0.2">
      <c r="A195" s="63">
        <v>3291</v>
      </c>
      <c r="B195" s="183" t="s">
        <v>391</v>
      </c>
      <c r="C195" s="247" t="s">
        <v>392</v>
      </c>
      <c r="D195" s="194">
        <v>472.71</v>
      </c>
      <c r="E195" s="194">
        <v>472.71</v>
      </c>
      <c r="F195" s="45">
        <f t="shared" si="26"/>
        <v>100</v>
      </c>
    </row>
    <row r="196" spans="1:6" ht="12.75" customHeight="1" x14ac:dyDescent="0.2">
      <c r="A196" s="63">
        <v>3292</v>
      </c>
      <c r="B196" s="64" t="s">
        <v>393</v>
      </c>
      <c r="C196" s="247" t="s">
        <v>394</v>
      </c>
      <c r="D196" s="194">
        <v>186.2</v>
      </c>
      <c r="E196" s="194">
        <v>380.06</v>
      </c>
      <c r="F196" s="45">
        <f t="shared" si="26"/>
        <v>204.1138560687433</v>
      </c>
    </row>
    <row r="197" spans="1:6" ht="12.75" customHeight="1" x14ac:dyDescent="0.2">
      <c r="A197" s="63">
        <v>3293</v>
      </c>
      <c r="B197" s="64" t="s">
        <v>395</v>
      </c>
      <c r="C197" s="247" t="s">
        <v>396</v>
      </c>
      <c r="D197" s="194">
        <v>1055.8499999999999</v>
      </c>
      <c r="E197" s="194">
        <v>1526.94</v>
      </c>
      <c r="F197" s="45">
        <f t="shared" si="26"/>
        <v>144.61713311549937</v>
      </c>
    </row>
    <row r="198" spans="1:6" ht="12.75" customHeight="1" x14ac:dyDescent="0.2">
      <c r="A198" s="63">
        <v>3294</v>
      </c>
      <c r="B198" s="64" t="s">
        <v>397</v>
      </c>
      <c r="C198" s="247" t="s">
        <v>398</v>
      </c>
      <c r="D198" s="194">
        <v>45</v>
      </c>
      <c r="E198" s="194">
        <v>45</v>
      </c>
      <c r="F198" s="45">
        <f t="shared" si="26"/>
        <v>100</v>
      </c>
    </row>
    <row r="199" spans="1:6" ht="12.75" customHeight="1" x14ac:dyDescent="0.2">
      <c r="A199" s="63">
        <v>3295</v>
      </c>
      <c r="B199" s="64" t="s">
        <v>399</v>
      </c>
      <c r="C199" s="247" t="s">
        <v>400</v>
      </c>
      <c r="D199" s="194">
        <v>2598.52</v>
      </c>
      <c r="E199" s="194">
        <v>4154.99</v>
      </c>
      <c r="F199" s="45">
        <f t="shared" si="26"/>
        <v>159.89832673983651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6729.78</v>
      </c>
      <c r="E201" s="194">
        <v>6578.52</v>
      </c>
      <c r="F201" s="45">
        <f t="shared" si="26"/>
        <v>97.752378235246923</v>
      </c>
    </row>
    <row r="202" spans="1:6" ht="12.75" customHeight="1" x14ac:dyDescent="0.2">
      <c r="A202" s="63">
        <v>34</v>
      </c>
      <c r="B202" s="183" t="s">
        <v>405</v>
      </c>
      <c r="C202" s="247" t="s">
        <v>406</v>
      </c>
      <c r="D202" s="60">
        <f t="shared" ref="D202:E202" si="37">D203+D208+D216</f>
        <v>35.19</v>
      </c>
      <c r="E202" s="60">
        <f t="shared" si="37"/>
        <v>12.94</v>
      </c>
      <c r="F202" s="45">
        <f t="shared" si="26"/>
        <v>36.771810173344697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35.19</v>
      </c>
      <c r="E216" s="60">
        <f t="shared" si="40"/>
        <v>12.94</v>
      </c>
      <c r="F216" s="45">
        <f t="shared" si="26"/>
        <v>36.771810173344697</v>
      </c>
    </row>
    <row r="217" spans="1:6" ht="12.75" customHeight="1" x14ac:dyDescent="0.2">
      <c r="A217" s="63">
        <v>3431</v>
      </c>
      <c r="B217" s="182" t="s">
        <v>435</v>
      </c>
      <c r="C217" s="247" t="s">
        <v>436</v>
      </c>
      <c r="D217" s="194">
        <v>35.19</v>
      </c>
      <c r="E217" s="194">
        <v>12.65</v>
      </c>
      <c r="F217" s="45">
        <f t="shared" si="26"/>
        <v>35.947712418300661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0.28999999999999998</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114.91</v>
      </c>
      <c r="E262" s="60">
        <f t="shared" si="55"/>
        <v>1249.17</v>
      </c>
      <c r="F262" s="45">
        <f t="shared" ref="F262:F268" si="56">IF(D262&lt;&gt;0,IF(E262/D262&gt;=100,"&gt;&gt;100",E262/D262*100),"-")</f>
        <v>1087.0855452092944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114.91</v>
      </c>
      <c r="E269" s="60">
        <f t="shared" si="58"/>
        <v>1249.17</v>
      </c>
      <c r="F269" s="45">
        <f t="shared" ref="F269:F272" si="59">IF(D269&lt;&gt;0,IF(E269/D269&gt;=100,"&gt;&gt;100",E269/D269*100),"-")</f>
        <v>1087.0855452092944</v>
      </c>
    </row>
    <row r="270" spans="1:6" ht="12.75" customHeight="1" x14ac:dyDescent="0.2">
      <c r="A270" s="63">
        <v>3721</v>
      </c>
      <c r="B270" s="65" t="s">
        <v>532</v>
      </c>
      <c r="C270" s="247" t="s">
        <v>533</v>
      </c>
      <c r="D270" s="194">
        <v>114.91</v>
      </c>
      <c r="E270" s="194">
        <v>1249.17</v>
      </c>
      <c r="F270" s="45">
        <f t="shared" si="59"/>
        <v>1087.0855452092944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949.5</v>
      </c>
      <c r="E273" s="60">
        <f t="shared" si="60"/>
        <v>900</v>
      </c>
      <c r="F273" s="45">
        <f t="shared" ref="F273:F277" si="61">IF(D273&lt;&gt;0,IF(E273/D273&gt;=100,"&gt;&gt;100",E273/D273*100),"-")</f>
        <v>94.786729857819907</v>
      </c>
    </row>
    <row r="274" spans="1:6" ht="12.75" customHeight="1" x14ac:dyDescent="0.2">
      <c r="A274" s="63">
        <v>381</v>
      </c>
      <c r="B274" s="64" t="s">
        <v>540</v>
      </c>
      <c r="C274" s="247" t="s">
        <v>541</v>
      </c>
      <c r="D274" s="60">
        <f t="shared" ref="D274:E274" si="62">SUM(D275:D277)</f>
        <v>949.5</v>
      </c>
      <c r="E274" s="60">
        <f t="shared" si="62"/>
        <v>900</v>
      </c>
      <c r="F274" s="45">
        <f t="shared" si="61"/>
        <v>94.786729857819907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949.5</v>
      </c>
      <c r="E276" s="194">
        <v>900</v>
      </c>
      <c r="F276" s="45">
        <f t="shared" si="61"/>
        <v>94.786729857819907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1260455.7299999997</v>
      </c>
      <c r="E299" s="60">
        <f>E152-E297+E298</f>
        <v>1447367.5599999998</v>
      </c>
      <c r="F299" s="45">
        <f t="shared" si="68"/>
        <v>114.82890874715608</v>
      </c>
    </row>
    <row r="300" spans="1:6" ht="12.75" customHeight="1" x14ac:dyDescent="0.2">
      <c r="A300" s="63" t="s">
        <v>581</v>
      </c>
      <c r="B300" s="64" t="s">
        <v>592</v>
      </c>
      <c r="C300" s="247" t="s">
        <v>593</v>
      </c>
      <c r="D300" s="60">
        <f>IF(D6&gt;=D299,D6-D299,0)</f>
        <v>5132.8400000000838</v>
      </c>
      <c r="E300" s="60">
        <f>IF(E6&gt;=E299,E6-E299,0)</f>
        <v>0</v>
      </c>
      <c r="F300" s="45">
        <f t="shared" si="68"/>
        <v>0</v>
      </c>
    </row>
    <row r="301" spans="1:6" ht="12.75" customHeight="1" x14ac:dyDescent="0.2">
      <c r="A301" s="63" t="s">
        <v>581</v>
      </c>
      <c r="B301" s="64" t="s">
        <v>594</v>
      </c>
      <c r="C301" s="247" t="s">
        <v>595</v>
      </c>
      <c r="D301" s="60">
        <f>IF(D299&gt;=D6,D299-D6,0)</f>
        <v>0</v>
      </c>
      <c r="E301" s="60">
        <f>IF(E299&gt;=E6,E299-E6,0)</f>
        <v>102285.52999999956</v>
      </c>
      <c r="F301" s="45" t="str">
        <f t="shared" si="68"/>
        <v>-</v>
      </c>
    </row>
    <row r="302" spans="1:6" ht="12.75" customHeight="1" x14ac:dyDescent="0.2">
      <c r="A302" s="63">
        <v>92211</v>
      </c>
      <c r="B302" s="64" t="s">
        <v>596</v>
      </c>
      <c r="C302" s="247" t="s">
        <v>597</v>
      </c>
      <c r="D302" s="194">
        <v>4677.3</v>
      </c>
      <c r="E302" s="194">
        <v>1011.33</v>
      </c>
      <c r="F302" s="45">
        <f t="shared" si="68"/>
        <v>21.622089667115642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104172.23</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8798.81</v>
      </c>
      <c r="E360" s="60">
        <f t="shared" si="86"/>
        <v>4053.04</v>
      </c>
      <c r="F360" s="45">
        <f t="shared" si="72"/>
        <v>46.063501768989219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8798.81</v>
      </c>
      <c r="E373" s="60">
        <f t="shared" si="90"/>
        <v>4053.04</v>
      </c>
      <c r="F373" s="45">
        <f t="shared" si="72"/>
        <v>46.063501768989219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6096.25</v>
      </c>
      <c r="E379" s="60">
        <f t="shared" si="92"/>
        <v>2871.25</v>
      </c>
      <c r="F379" s="45">
        <f t="shared" si="72"/>
        <v>47.098626204633995</v>
      </c>
    </row>
    <row r="380" spans="1:6" ht="12.75" customHeight="1" x14ac:dyDescent="0.2">
      <c r="A380" s="63">
        <v>4221</v>
      </c>
      <c r="B380" s="64" t="s">
        <v>647</v>
      </c>
      <c r="C380" s="247" t="s">
        <v>739</v>
      </c>
      <c r="D380" s="194">
        <v>6096.25</v>
      </c>
      <c r="E380" s="194">
        <v>861.25</v>
      </c>
      <c r="F380" s="45">
        <f t="shared" si="72"/>
        <v>14.127537420545416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2010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2702.56</v>
      </c>
      <c r="E393" s="60">
        <f t="shared" si="94"/>
        <v>1181.79</v>
      </c>
      <c r="F393" s="45">
        <f t="shared" si="72"/>
        <v>43.728538866852169</v>
      </c>
    </row>
    <row r="394" spans="1:6" ht="12.75" customHeight="1" x14ac:dyDescent="0.2">
      <c r="A394" s="63">
        <v>4241</v>
      </c>
      <c r="B394" s="64" t="s">
        <v>756</v>
      </c>
      <c r="C394" s="247" t="s">
        <v>757</v>
      </c>
      <c r="D394" s="194">
        <v>2702.56</v>
      </c>
      <c r="E394" s="194">
        <v>1181.79</v>
      </c>
      <c r="F394" s="45">
        <f t="shared" si="72"/>
        <v>43.728538866852169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8798.81</v>
      </c>
      <c r="E418" s="60">
        <f t="shared" si="102"/>
        <v>4053.04</v>
      </c>
      <c r="F418" s="45">
        <f t="shared" si="72"/>
        <v>46.063501768989219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1265588.5699999998</v>
      </c>
      <c r="E422" s="60">
        <f>E6+E308</f>
        <v>1345082.0300000003</v>
      </c>
      <c r="F422" s="45">
        <f t="shared" si="72"/>
        <v>106.28114553847468</v>
      </c>
    </row>
    <row r="423" spans="1:6" ht="12.75" customHeight="1" x14ac:dyDescent="0.2">
      <c r="A423" s="63" t="s">
        <v>581</v>
      </c>
      <c r="B423" s="64" t="s">
        <v>804</v>
      </c>
      <c r="C423" s="247" t="s">
        <v>805</v>
      </c>
      <c r="D423" s="60">
        <f t="shared" ref="D423:E423" si="103">D299+D360</f>
        <v>1269254.5399999998</v>
      </c>
      <c r="E423" s="60">
        <f t="shared" si="103"/>
        <v>1451420.5999999999</v>
      </c>
      <c r="F423" s="45">
        <f t="shared" si="72"/>
        <v>114.35220865942304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3665.9699999999721</v>
      </c>
      <c r="E425" s="60">
        <f t="shared" si="105"/>
        <v>106338.5699999996</v>
      </c>
      <c r="F425" s="45">
        <f t="shared" si="72"/>
        <v>2900.6939500323356</v>
      </c>
    </row>
    <row r="426" spans="1:6" ht="12.75" customHeight="1" x14ac:dyDescent="0.2">
      <c r="A426" s="251" t="s">
        <v>810</v>
      </c>
      <c r="B426" s="183" t="s">
        <v>811</v>
      </c>
      <c r="C426" s="252" t="s">
        <v>812</v>
      </c>
      <c r="D426" s="60">
        <f t="shared" ref="D426:E426" si="106">IF(D302-D303+D419-D420&gt;=0,D302-D303+D419-D420,0)</f>
        <v>4677.3</v>
      </c>
      <c r="E426" s="60">
        <f t="shared" si="106"/>
        <v>1011.33</v>
      </c>
      <c r="F426" s="45">
        <f t="shared" si="72"/>
        <v>21.622089667115642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104172.23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1265588.5699999998</v>
      </c>
      <c r="E643" s="60">
        <f>E422+E430</f>
        <v>1345082.0300000003</v>
      </c>
      <c r="F643" s="45">
        <f t="shared" si="109"/>
        <v>106.28114553847468</v>
      </c>
    </row>
    <row r="644" spans="1:6" ht="12.75" customHeight="1" x14ac:dyDescent="0.2">
      <c r="A644" s="63" t="s">
        <v>581</v>
      </c>
      <c r="B644" s="64" t="s">
        <v>1237</v>
      </c>
      <c r="C644" s="247" t="s">
        <v>1238</v>
      </c>
      <c r="D644" s="60">
        <f>D423+D535</f>
        <v>1269254.5399999998</v>
      </c>
      <c r="E644" s="60">
        <f>E423+E535</f>
        <v>1451420.5999999999</v>
      </c>
      <c r="F644" s="45">
        <f t="shared" si="109"/>
        <v>114.35220865942304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3665.9699999999721</v>
      </c>
      <c r="E646" s="60">
        <f t="shared" si="164"/>
        <v>106338.5699999996</v>
      </c>
      <c r="F646" s="45">
        <f t="shared" si="109"/>
        <v>2900.6939500323356</v>
      </c>
    </row>
    <row r="647" spans="1:6" ht="24" x14ac:dyDescent="0.2">
      <c r="A647" s="251" t="s">
        <v>1243</v>
      </c>
      <c r="B647" s="64" t="s">
        <v>1244</v>
      </c>
      <c r="C647" s="252" t="s">
        <v>1243</v>
      </c>
      <c r="D647" s="60">
        <f>IF(D426-D427+D641-D642&gt;=0,D426-D427+D641-D642,0)</f>
        <v>4677.3</v>
      </c>
      <c r="E647" s="60">
        <f>IF(E426-E427+E641-E642&gt;=0,E426-E427+E641-E642,0)</f>
        <v>1011.33</v>
      </c>
      <c r="F647" s="45">
        <f t="shared" si="109"/>
        <v>21.622089667115642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1011.3300000000281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105327.2399999996</v>
      </c>
      <c r="F650" s="45" t="str">
        <f t="shared" si="109"/>
        <v>-</v>
      </c>
    </row>
    <row r="651" spans="1:6" ht="24" x14ac:dyDescent="0.2">
      <c r="A651" s="249" t="s">
        <v>1251</v>
      </c>
      <c r="B651" s="184" t="s">
        <v>1252</v>
      </c>
      <c r="C651" s="250" t="s">
        <v>1251</v>
      </c>
      <c r="D651" s="196">
        <v>98031.14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48</v>
      </c>
      <c r="F658" s="45">
        <f t="shared" si="167"/>
        <v>104.34782608695652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39</v>
      </c>
      <c r="E660" s="253">
        <v>39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1181042.94</v>
      </c>
      <c r="E683" s="192">
        <v>1257172.6200000001</v>
      </c>
      <c r="F683" s="71">
        <f t="shared" si="167"/>
        <v>106.44597054193477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2678.56</v>
      </c>
      <c r="E685" s="194">
        <v>1163.79</v>
      </c>
      <c r="F685" s="45">
        <f t="shared" si="167"/>
        <v>43.448345379606948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17802.310000000001</v>
      </c>
      <c r="E734" s="192">
        <v>16595.259999999998</v>
      </c>
      <c r="F734" s="71">
        <f t="shared" si="167"/>
        <v>93.219700140037986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2300</v>
      </c>
      <c r="E736" s="194">
        <v>1910</v>
      </c>
      <c r="F736" s="45">
        <f t="shared" si="167"/>
        <v>83.043478260869563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1198.98</v>
      </c>
      <c r="E738" s="194">
        <v>473.75</v>
      </c>
      <c r="F738" s="45">
        <f t="shared" si="167"/>
        <v>39.512752506297019</v>
      </c>
    </row>
    <row r="739" spans="1:6" ht="12.75" customHeight="1" x14ac:dyDescent="0.2">
      <c r="A739" s="70" t="s">
        <v>1407</v>
      </c>
      <c r="B739" s="65" t="s">
        <v>1408</v>
      </c>
      <c r="C739" s="278" t="s">
        <v>1407</v>
      </c>
      <c r="D739" s="192">
        <v>0</v>
      </c>
      <c r="E739" s="192">
        <v>168.8</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530</v>
      </c>
      <c r="F843" s="45" t="str">
        <f t="shared" si="169"/>
        <v>-</v>
      </c>
    </row>
    <row r="844" spans="1:6" ht="12.75" customHeight="1" x14ac:dyDescent="0.2">
      <c r="A844" s="63" t="s">
        <v>1616</v>
      </c>
      <c r="B844" s="64" t="s">
        <v>1617</v>
      </c>
      <c r="C844" s="247" t="s">
        <v>1616</v>
      </c>
      <c r="D844" s="194">
        <v>114.91</v>
      </c>
      <c r="E844" s="194">
        <v>719.17</v>
      </c>
      <c r="F844" s="45">
        <f t="shared" si="169"/>
        <v>625.85501696980236</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97" zoomScaleNormal="97" workbookViewId="0">
      <selection activeCell="D303" sqref="D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751098.41999999993</v>
      </c>
      <c r="E6" s="180">
        <f t="shared" si="0"/>
        <v>743776.51</v>
      </c>
      <c r="F6" s="181">
        <f t="shared" ref="F6:F298" si="1">IF(D6&gt;0,IF(E6/D6&gt;=100,"&gt;&gt;100",E6/D6*100),"-")</f>
        <v>99.025173025926492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648819.49</v>
      </c>
      <c r="E7" s="79">
        <f t="shared" si="2"/>
        <v>634291.98</v>
      </c>
      <c r="F7" s="71">
        <f t="shared" si="1"/>
        <v>97.760931935013232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362432.81</v>
      </c>
      <c r="E8" s="79">
        <f>E9+E10-E11</f>
        <v>362432.81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362432.81</v>
      </c>
      <c r="E9" s="192">
        <v>362432.81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274224.63</v>
      </c>
      <c r="E12" s="79">
        <f t="shared" si="3"/>
        <v>259697.12</v>
      </c>
      <c r="F12" s="71">
        <f t="shared" si="1"/>
        <v>94.702332171986143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208806.64</v>
      </c>
      <c r="E13" s="79">
        <f t="shared" si="4"/>
        <v>202826.8</v>
      </c>
      <c r="F13" s="71">
        <f t="shared" si="1"/>
        <v>97.136183025597262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478387.06</v>
      </c>
      <c r="E15" s="192">
        <v>478387.06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269580.42</v>
      </c>
      <c r="E18" s="192">
        <v>275560.26</v>
      </c>
      <c r="F18" s="71">
        <f t="shared" si="1"/>
        <v>102.21820264246195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28891.450000000012</v>
      </c>
      <c r="E19" s="79">
        <f t="shared" si="5"/>
        <v>19161.99000000002</v>
      </c>
      <c r="F19" s="71">
        <f t="shared" si="1"/>
        <v>66.324085499343283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145955.13</v>
      </c>
      <c r="E20" s="192">
        <v>142855.03</v>
      </c>
      <c r="F20" s="71">
        <f t="shared" si="1"/>
        <v>97.875991066569568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1504.14</v>
      </c>
      <c r="E21" s="192">
        <v>1504.14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10336.98</v>
      </c>
      <c r="E22" s="192">
        <v>12346.98</v>
      </c>
      <c r="F22" s="71">
        <f t="shared" si="1"/>
        <v>119.44475078794774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130.55000000000001</v>
      </c>
      <c r="E23" s="192">
        <v>130.55000000000001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8450.9699999999993</v>
      </c>
      <c r="E24" s="192">
        <v>8450.9699999999993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5285.96</v>
      </c>
      <c r="E25" s="192">
        <v>5285.96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15455.25</v>
      </c>
      <c r="E26" s="192">
        <v>14617.64</v>
      </c>
      <c r="F26" s="71">
        <f t="shared" si="1"/>
        <v>94.580417657430317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158227.53</v>
      </c>
      <c r="E28" s="192">
        <v>166029.28</v>
      </c>
      <c r="F28" s="71">
        <f t="shared" si="1"/>
        <v>104.93071591271128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36526.54</v>
      </c>
      <c r="E35" s="79">
        <f t="shared" si="7"/>
        <v>37708.33</v>
      </c>
      <c r="F35" s="71">
        <f t="shared" si="1"/>
        <v>103.23542826667951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36526.54</v>
      </c>
      <c r="E36" s="192">
        <v>37708.33</v>
      </c>
      <c r="F36" s="71">
        <f t="shared" si="1"/>
        <v>103.23542826667951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6417.19</v>
      </c>
      <c r="E37" s="192">
        <v>6417.19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6417.19</v>
      </c>
      <c r="E40" s="192">
        <v>6417.19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26627.51</v>
      </c>
      <c r="E49" s="192">
        <v>26627.51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26627.51</v>
      </c>
      <c r="E50" s="192">
        <v>26627.51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37259.870000000003</v>
      </c>
      <c r="E54" s="192">
        <v>34370.33</v>
      </c>
      <c r="F54" s="71">
        <f t="shared" si="1"/>
        <v>92.24490047871879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37259.870000000003</v>
      </c>
      <c r="E55" s="192">
        <v>34370.33</v>
      </c>
      <c r="F55" s="71">
        <f t="shared" si="1"/>
        <v>92.24490047871879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12162.05</v>
      </c>
      <c r="E56" s="79">
        <f t="shared" si="11"/>
        <v>12162.05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12162.05</v>
      </c>
      <c r="E57" s="192">
        <v>12162.05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102278.93</v>
      </c>
      <c r="E69" s="79">
        <f>E70+E82+E88+E119+E135+E147+E165+E171</f>
        <v>109484.53</v>
      </c>
      <c r="F69" s="71">
        <f t="shared" si="1"/>
        <v>107.04504828120514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497.31000000000006</v>
      </c>
      <c r="E82" s="79">
        <f>SUM(E83:E85)-E86+E87</f>
        <v>2660.24</v>
      </c>
      <c r="F82" s="71">
        <f t="shared" si="1"/>
        <v>534.92590134925888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345.91</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151.4</v>
      </c>
      <c r="E87" s="192">
        <v>2660.24</v>
      </c>
      <c r="F87" s="71">
        <f t="shared" si="1"/>
        <v>1757.0937912813736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3750.48</v>
      </c>
      <c r="E147" s="79">
        <f t="shared" si="24"/>
        <v>106824.29</v>
      </c>
      <c r="F147" s="71">
        <f t="shared" si="1"/>
        <v>2848.2831530897374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104172.23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104172.23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3750.48</v>
      </c>
      <c r="E162" s="192">
        <v>2652.06</v>
      </c>
      <c r="F162" s="71">
        <f t="shared" si="1"/>
        <v>70.712548793754394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98031.14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98031.14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751098.41999999993</v>
      </c>
      <c r="E176" s="79">
        <f>E177+E251</f>
        <v>743776.51</v>
      </c>
      <c r="F176" s="71">
        <f t="shared" si="1"/>
        <v>99.025173025926492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101267.59999999999</v>
      </c>
      <c r="E177" s="79">
        <f>E178+E197+E203+E219+E247+E248</f>
        <v>110639.54000000001</v>
      </c>
      <c r="F177" s="71">
        <f t="shared" si="1"/>
        <v>109.2546283312728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100881.37</v>
      </c>
      <c r="E178" s="79">
        <f>SUM(E179:E181)+E185+E186+SUM(E194:E196)</f>
        <v>109005.44</v>
      </c>
      <c r="F178" s="71">
        <f t="shared" si="1"/>
        <v>108.05309245899417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97974.22</v>
      </c>
      <c r="E179" s="192">
        <v>106370.92</v>
      </c>
      <c r="F179" s="71">
        <f t="shared" si="1"/>
        <v>108.57031574224321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2907.15</v>
      </c>
      <c r="E180" s="192">
        <v>2634.52</v>
      </c>
      <c r="F180" s="71">
        <f t="shared" si="1"/>
        <v>90.622086923619349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386.23</v>
      </c>
      <c r="E247" s="192">
        <v>1634.1</v>
      </c>
      <c r="F247" s="71">
        <f>IF(D247&gt;0,IF(E247/D247&gt;=100,"&gt;&gt;100",E247/D247*100),"-")</f>
        <v>423.08986873106693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649830.81999999995</v>
      </c>
      <c r="E251" s="79">
        <f>+E252+E255-E264+E274+E291</f>
        <v>633136.97</v>
      </c>
      <c r="F251" s="71">
        <f t="shared" si="1"/>
        <v>97.431046745366743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648819.49</v>
      </c>
      <c r="E252" s="79">
        <f>E253-E254</f>
        <v>634291.98</v>
      </c>
      <c r="F252" s="71">
        <f t="shared" si="1"/>
        <v>97.760931935013232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648819.49</v>
      </c>
      <c r="E253" s="192">
        <v>634291.98</v>
      </c>
      <c r="F253" s="71">
        <f t="shared" si="1"/>
        <v>97.760931935013232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1011.33</v>
      </c>
      <c r="E255" s="79">
        <f>E256-E260</f>
        <v>-105327.24</v>
      </c>
      <c r="F255" s="71">
        <f t="shared" si="1"/>
        <v>-10414.72516389309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1011.33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1011.33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105327.24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105327.24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104172.23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104172.23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104172.23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3750.48</v>
      </c>
      <c r="E303" s="192">
        <v>106824.29</v>
      </c>
      <c r="F303" s="71">
        <f t="shared" si="43"/>
        <v>2848.2831530897374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151.4</v>
      </c>
      <c r="E308" s="192">
        <v>2660.24</v>
      </c>
      <c r="F308" s="71">
        <f t="shared" si="43"/>
        <v>1757.0937912813736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3750.48</v>
      </c>
      <c r="E335" s="192">
        <v>2652.06</v>
      </c>
      <c r="F335" s="71">
        <f t="shared" si="43"/>
        <v>70.712548793754394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100881.37</v>
      </c>
      <c r="E337" s="192">
        <v>109005.44</v>
      </c>
      <c r="F337" s="71">
        <f t="shared" si="43"/>
        <v>108.05309245899417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386.23</v>
      </c>
      <c r="E380" s="192">
        <v>1634.1</v>
      </c>
      <c r="F380" s="71">
        <f t="shared" si="44"/>
        <v>423.08986873106693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C9" sqref="C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1269254.54</v>
      </c>
      <c r="E114" s="60">
        <f t="shared" si="22"/>
        <v>1451420.6</v>
      </c>
      <c r="F114" s="45">
        <f t="shared" si="1"/>
        <v>114.35220865942304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1269254.54</v>
      </c>
      <c r="E118" s="60">
        <f t="shared" si="24"/>
        <v>1451420.6</v>
      </c>
      <c r="F118" s="45">
        <f t="shared" si="1"/>
        <v>114.35220865942304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1269254.54</v>
      </c>
      <c r="E120" s="194">
        <v>1451420.6</v>
      </c>
      <c r="F120" s="45">
        <f t="shared" si="1"/>
        <v>114.35220865942304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1269254.54</v>
      </c>
      <c r="E141" s="81">
        <f t="shared" si="28"/>
        <v>1451420.6</v>
      </c>
      <c r="F141" s="61">
        <f t="shared" si="1"/>
        <v>114.35220865942304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18580.55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18580.55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18580.55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18580.55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101267.6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1360418.76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1351731.3699999999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1263660.5900000001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86294.9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1249.17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513.77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4035.04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4652.3500000000004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1351046.8199999998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1343993.5299999998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1255263.8899999999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86567.53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1249.17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900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4035.04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3018.25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110639.54000000027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110639.54000000001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109005.44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1634.1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18362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2026-01-30T07:52:26Z</cp:lastPrinted>
  <dcterms:created xsi:type="dcterms:W3CDTF">2022-04-01T05:14:30Z</dcterms:created>
  <dcterms:modified xsi:type="dcterms:W3CDTF">2026-01-30T08:08:24Z</dcterms:modified>
</cp:coreProperties>
</file>