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D252A4C2-5A60-42BB-AA83-5E19D536CA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E300" i="9" s="1"/>
  <c r="B300" i="9" s="1"/>
  <c r="F300" i="9"/>
  <c r="H299" i="9"/>
  <c r="E299" i="9" s="1"/>
  <c r="B299" i="9" s="1"/>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L248" i="9"/>
  <c r="F248" i="9" s="1"/>
  <c r="E248" i="9"/>
  <c r="B248" i="9" s="1"/>
  <c r="M247" i="9"/>
  <c r="L247" i="9"/>
  <c r="F247" i="9"/>
  <c r="E247" i="9"/>
  <c r="M246" i="9"/>
  <c r="L246" i="9"/>
  <c r="F246" i="9" s="1"/>
  <c r="E246" i="9"/>
  <c r="M245" i="9"/>
  <c r="L245" i="9"/>
  <c r="F245" i="9" s="1"/>
  <c r="B245" i="9" s="1"/>
  <c r="E245" i="9"/>
  <c r="M244" i="9"/>
  <c r="L244" i="9"/>
  <c r="F244" i="9" s="1"/>
  <c r="E244" i="9"/>
  <c r="B244" i="9" s="1"/>
  <c r="M243" i="9"/>
  <c r="L243" i="9"/>
  <c r="F243" i="9"/>
  <c r="E243" i="9"/>
  <c r="M242" i="9"/>
  <c r="L242" i="9"/>
  <c r="F242" i="9" s="1"/>
  <c r="E242" i="9"/>
  <c r="M241" i="9"/>
  <c r="L241" i="9"/>
  <c r="F241" i="9" s="1"/>
  <c r="B241" i="9" s="1"/>
  <c r="E241" i="9"/>
  <c r="M240" i="9"/>
  <c r="L240" i="9"/>
  <c r="F240" i="9" s="1"/>
  <c r="E240" i="9"/>
  <c r="B240" i="9" s="1"/>
  <c r="M239" i="9"/>
  <c r="L239" i="9"/>
  <c r="F239" i="9"/>
  <c r="E239" i="9"/>
  <c r="M238" i="9"/>
  <c r="L238" i="9"/>
  <c r="F238" i="9" s="1"/>
  <c r="E238" i="9"/>
  <c r="M237" i="9"/>
  <c r="L237" i="9"/>
  <c r="F237" i="9" s="1"/>
  <c r="B237" i="9" s="1"/>
  <c r="E237" i="9"/>
  <c r="M236" i="9"/>
  <c r="L236" i="9"/>
  <c r="F236" i="9" s="1"/>
  <c r="E236" i="9"/>
  <c r="B236" i="9" s="1"/>
  <c r="M235" i="9"/>
  <c r="L235" i="9"/>
  <c r="F235" i="9"/>
  <c r="E235" i="9"/>
  <c r="M234" i="9"/>
  <c r="L234" i="9"/>
  <c r="F234" i="9" s="1"/>
  <c r="E234" i="9"/>
  <c r="M233" i="9"/>
  <c r="L233" i="9"/>
  <c r="F233" i="9" s="1"/>
  <c r="B233" i="9" s="1"/>
  <c r="E233" i="9"/>
  <c r="M232" i="9"/>
  <c r="L232" i="9"/>
  <c r="F232" i="9" s="1"/>
  <c r="E232" i="9"/>
  <c r="B232" i="9" s="1"/>
  <c r="M231" i="9"/>
  <c r="L231" i="9"/>
  <c r="F231" i="9"/>
  <c r="E231" i="9"/>
  <c r="M230" i="9"/>
  <c r="L230" i="9"/>
  <c r="F230" i="9" s="1"/>
  <c r="E230" i="9"/>
  <c r="M229" i="9"/>
  <c r="L229" i="9"/>
  <c r="F229" i="9" s="1"/>
  <c r="B229" i="9" s="1"/>
  <c r="E229" i="9"/>
  <c r="M228" i="9"/>
  <c r="L228" i="9"/>
  <c r="F228" i="9" s="1"/>
  <c r="E228" i="9"/>
  <c r="B228" i="9" s="1"/>
  <c r="M227" i="9"/>
  <c r="L227" i="9"/>
  <c r="F227" i="9"/>
  <c r="E227" i="9"/>
  <c r="M226" i="9"/>
  <c r="L226" i="9"/>
  <c r="F226" i="9" s="1"/>
  <c r="E226" i="9"/>
  <c r="M225" i="9"/>
  <c r="L225" i="9"/>
  <c r="F225" i="9" s="1"/>
  <c r="B225" i="9" s="1"/>
  <c r="E225" i="9"/>
  <c r="M224" i="9"/>
  <c r="L224" i="9"/>
  <c r="F224" i="9" s="1"/>
  <c r="E224" i="9"/>
  <c r="B224" i="9" s="1"/>
  <c r="M223" i="9"/>
  <c r="F223" i="9" s="1"/>
  <c r="L223" i="9"/>
  <c r="E223" i="9"/>
  <c r="M222" i="9"/>
  <c r="L222" i="9"/>
  <c r="F222" i="9" s="1"/>
  <c r="E222" i="9"/>
  <c r="M221" i="9"/>
  <c r="L221" i="9"/>
  <c r="E221" i="9"/>
  <c r="M220" i="9"/>
  <c r="L220" i="9"/>
  <c r="F220" i="9" s="1"/>
  <c r="E220" i="9"/>
  <c r="M219" i="9"/>
  <c r="L219" i="9"/>
  <c r="F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F107" i="9"/>
  <c r="E107" i="9"/>
  <c r="B107" i="9" s="1"/>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G70" i="9"/>
  <c r="F70" i="9"/>
  <c r="B70" i="9" s="1"/>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E43" i="9" s="1"/>
  <c r="B43" i="9" s="1"/>
  <c r="G43" i="9"/>
  <c r="F43" i="9"/>
  <c r="H42" i="9"/>
  <c r="G42" i="9"/>
  <c r="F42" i="9"/>
  <c r="E42" i="9"/>
  <c r="B42" i="9" s="1"/>
  <c r="H41" i="9"/>
  <c r="G41" i="9"/>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246" i="5"/>
  <c r="F246" i="5" s="1"/>
  <c r="D245" i="5"/>
  <c r="F244" i="5"/>
  <c r="F243" i="5"/>
  <c r="E242" i="5"/>
  <c r="E238" i="5" s="1"/>
  <c r="E237" i="5" s="1"/>
  <c r="I23" i="3" s="1"/>
  <c r="D242" i="5"/>
  <c r="F242" i="5" s="1"/>
  <c r="F241" i="5"/>
  <c r="F240" i="5"/>
  <c r="F239"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E190" i="5"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3" i="4"/>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3" i="1" s="1"/>
  <c r="D418" i="4"/>
  <c r="F417" i="4"/>
  <c r="E417" i="4"/>
  <c r="E644" i="4" s="1"/>
  <c r="D417" i="4"/>
  <c r="E416" i="4"/>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58" i="1" s="1"/>
  <c r="D364" i="4"/>
  <c r="F364" i="4" s="1"/>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c r="E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G1577" i="1" s="1"/>
  <c r="G1576" i="1"/>
  <c r="C1576" i="1"/>
  <c r="H1576" i="1" s="1"/>
  <c r="C1575" i="1"/>
  <c r="G1575" i="1" s="1"/>
  <c r="H1574" i="1"/>
  <c r="G1574" i="1"/>
  <c r="C1574" i="1"/>
  <c r="C1573" i="1"/>
  <c r="G1573" i="1" s="1"/>
  <c r="G1572" i="1"/>
  <c r="C1572" i="1"/>
  <c r="H1572" i="1" s="1"/>
  <c r="C1571" i="1"/>
  <c r="G1571" i="1" s="1"/>
  <c r="H1570" i="1"/>
  <c r="G1570" i="1"/>
  <c r="C1570" i="1"/>
  <c r="C1569" i="1"/>
  <c r="G1568" i="1"/>
  <c r="C1568" i="1"/>
  <c r="H1568" i="1" s="1"/>
  <c r="C1567" i="1"/>
  <c r="H1566" i="1"/>
  <c r="G1566" i="1"/>
  <c r="C1566" i="1"/>
  <c r="H1565" i="1"/>
  <c r="C1565" i="1"/>
  <c r="G1565" i="1" s="1"/>
  <c r="G1564" i="1"/>
  <c r="C1564" i="1"/>
  <c r="H1564" i="1" s="1"/>
  <c r="H1563" i="1"/>
  <c r="C1563" i="1"/>
  <c r="G1563" i="1" s="1"/>
  <c r="H1562" i="1"/>
  <c r="G1562" i="1"/>
  <c r="C1562" i="1"/>
  <c r="C1561" i="1"/>
  <c r="G1561" i="1" s="1"/>
  <c r="G1560" i="1"/>
  <c r="C1560" i="1"/>
  <c r="H1560" i="1" s="1"/>
  <c r="C1559" i="1"/>
  <c r="G1559" i="1" s="1"/>
  <c r="H1558" i="1"/>
  <c r="G1558" i="1"/>
  <c r="C1558" i="1"/>
  <c r="C1557" i="1"/>
  <c r="G1557" i="1" s="1"/>
  <c r="G1556" i="1"/>
  <c r="C1556" i="1"/>
  <c r="H1556" i="1" s="1"/>
  <c r="C1555" i="1"/>
  <c r="G1555" i="1" s="1"/>
  <c r="H1554" i="1"/>
  <c r="G1554" i="1"/>
  <c r="C1554" i="1"/>
  <c r="C1553" i="1"/>
  <c r="G1552" i="1"/>
  <c r="C1552" i="1"/>
  <c r="H1552" i="1" s="1"/>
  <c r="C1551" i="1"/>
  <c r="H1550" i="1"/>
  <c r="G1550" i="1"/>
  <c r="C1550" i="1"/>
  <c r="H1549" i="1"/>
  <c r="C1549" i="1"/>
  <c r="G1549" i="1" s="1"/>
  <c r="G1548" i="1"/>
  <c r="C1548" i="1"/>
  <c r="H1548" i="1" s="1"/>
  <c r="H1547" i="1"/>
  <c r="C1547" i="1"/>
  <c r="G1547" i="1" s="1"/>
  <c r="G1546" i="1"/>
  <c r="C1546" i="1"/>
  <c r="H1546" i="1" s="1"/>
  <c r="H1545" i="1"/>
  <c r="C1545" i="1"/>
  <c r="G1545" i="1" s="1"/>
  <c r="G1544" i="1"/>
  <c r="C1544" i="1"/>
  <c r="H1544" i="1" s="1"/>
  <c r="H1543" i="1"/>
  <c r="C1543" i="1"/>
  <c r="G1543" i="1" s="1"/>
  <c r="H1542" i="1"/>
  <c r="G1542" i="1"/>
  <c r="C1542" i="1"/>
  <c r="C1541" i="1"/>
  <c r="G1541" i="1" s="1"/>
  <c r="G1540" i="1"/>
  <c r="C1540" i="1"/>
  <c r="H1540" i="1" s="1"/>
  <c r="C1539" i="1"/>
  <c r="G1539" i="1" s="1"/>
  <c r="H1538" i="1"/>
  <c r="G1538" i="1"/>
  <c r="C1538" i="1"/>
  <c r="C1537" i="1"/>
  <c r="G1537" i="1" s="1"/>
  <c r="G1536" i="1"/>
  <c r="C1536" i="1"/>
  <c r="H1536" i="1" s="1"/>
  <c r="C1535" i="1"/>
  <c r="G1535" i="1" s="1"/>
  <c r="H1534" i="1"/>
  <c r="G1534" i="1"/>
  <c r="C1534" i="1"/>
  <c r="C1533" i="1"/>
  <c r="G1532" i="1"/>
  <c r="C1532" i="1"/>
  <c r="H1532" i="1" s="1"/>
  <c r="C1531" i="1"/>
  <c r="H1530" i="1"/>
  <c r="G1530" i="1"/>
  <c r="C1530" i="1"/>
  <c r="H1529" i="1"/>
  <c r="C1529" i="1"/>
  <c r="G1529" i="1" s="1"/>
  <c r="C1528" i="1"/>
  <c r="C1527" i="1"/>
  <c r="H1527" i="1" s="1"/>
  <c r="H1526" i="1"/>
  <c r="C1526" i="1"/>
  <c r="G1526" i="1" s="1"/>
  <c r="H1525" i="1"/>
  <c r="G1525" i="1"/>
  <c r="C1525" i="1"/>
  <c r="C1523" i="1"/>
  <c r="H1523" i="1" s="1"/>
  <c r="H1522" i="1"/>
  <c r="C1522" i="1"/>
  <c r="G1522" i="1" s="1"/>
  <c r="H1521" i="1"/>
  <c r="G1521" i="1"/>
  <c r="C1521" i="1"/>
  <c r="C1520" i="1"/>
  <c r="C1519" i="1"/>
  <c r="H1519" i="1" s="1"/>
  <c r="C1516" i="1"/>
  <c r="C1515" i="1"/>
  <c r="H1515" i="1" s="1"/>
  <c r="H1514" i="1"/>
  <c r="C1514" i="1"/>
  <c r="G1514" i="1" s="1"/>
  <c r="H1513" i="1"/>
  <c r="G1513" i="1"/>
  <c r="C1513" i="1"/>
  <c r="C1512" i="1"/>
  <c r="C1511" i="1"/>
  <c r="H1511" i="1" s="1"/>
  <c r="H1510" i="1"/>
  <c r="C1510" i="1"/>
  <c r="G1510" i="1" s="1"/>
  <c r="C1509" i="1"/>
  <c r="H1509" i="1" s="1"/>
  <c r="C1508" i="1"/>
  <c r="C1507" i="1"/>
  <c r="H1507" i="1" s="1"/>
  <c r="H1506" i="1"/>
  <c r="C1506" i="1"/>
  <c r="G1506" i="1" s="1"/>
  <c r="H1505" i="1"/>
  <c r="G1505" i="1"/>
  <c r="C1505" i="1"/>
  <c r="C1504" i="1"/>
  <c r="C1503" i="1"/>
  <c r="H1503" i="1" s="1"/>
  <c r="H1502" i="1"/>
  <c r="C1502" i="1"/>
  <c r="G1502" i="1" s="1"/>
  <c r="C1500" i="1"/>
  <c r="H1498" i="1"/>
  <c r="C1498" i="1"/>
  <c r="G1498" i="1" s="1"/>
  <c r="H1497" i="1"/>
  <c r="G1497" i="1"/>
  <c r="C1497" i="1"/>
  <c r="C1496" i="1"/>
  <c r="C1495" i="1"/>
  <c r="H1495" i="1" s="1"/>
  <c r="H1494" i="1"/>
  <c r="C1494" i="1"/>
  <c r="G1494" i="1" s="1"/>
  <c r="H1493" i="1"/>
  <c r="G1493" i="1"/>
  <c r="C1493" i="1"/>
  <c r="C1492" i="1"/>
  <c r="C1491" i="1"/>
  <c r="H1491" i="1" s="1"/>
  <c r="H1490" i="1"/>
  <c r="C1490" i="1"/>
  <c r="G1490" i="1" s="1"/>
  <c r="G1489" i="1"/>
  <c r="C1489" i="1"/>
  <c r="H1489" i="1" s="1"/>
  <c r="C1488" i="1"/>
  <c r="C1487" i="1"/>
  <c r="H1487" i="1" s="1"/>
  <c r="C1486" i="1"/>
  <c r="G1486" i="1" s="1"/>
  <c r="C1485" i="1"/>
  <c r="H1485" i="1" s="1"/>
  <c r="C1484" i="1"/>
  <c r="C1483" i="1"/>
  <c r="H1483" i="1" s="1"/>
  <c r="H1482" i="1"/>
  <c r="C1482" i="1"/>
  <c r="G1482" i="1" s="1"/>
  <c r="C1480" i="1"/>
  <c r="H1479" i="1"/>
  <c r="G1479" i="1"/>
  <c r="I1479" i="1" s="1"/>
  <c r="D1479" i="1"/>
  <c r="C1479" i="1"/>
  <c r="J1479" i="1" s="1"/>
  <c r="D1478" i="1"/>
  <c r="C1478" i="1"/>
  <c r="J1478" i="1" s="1"/>
  <c r="H1477" i="1"/>
  <c r="G1477" i="1"/>
  <c r="I1477" i="1" s="1"/>
  <c r="D1477" i="1"/>
  <c r="C1477" i="1"/>
  <c r="J1477" i="1" s="1"/>
  <c r="D1476" i="1"/>
  <c r="C1476" i="1"/>
  <c r="J1476" i="1" s="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D1465" i="1"/>
  <c r="C1465" i="1"/>
  <c r="J1465" i="1" s="1"/>
  <c r="H1464" i="1"/>
  <c r="G1464" i="1"/>
  <c r="I1464" i="1" s="1"/>
  <c r="D1464" i="1"/>
  <c r="C1464" i="1"/>
  <c r="J1464" i="1" s="1"/>
  <c r="D1463" i="1"/>
  <c r="C1463" i="1"/>
  <c r="J1463" i="1" s="1"/>
  <c r="H1462" i="1"/>
  <c r="G1462" i="1"/>
  <c r="I1462" i="1" s="1"/>
  <c r="D1462" i="1"/>
  <c r="C1462" i="1"/>
  <c r="J1462" i="1" s="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J1456" i="1" s="1"/>
  <c r="H1455" i="1"/>
  <c r="G1455" i="1"/>
  <c r="I1455" i="1" s="1"/>
  <c r="D1455" i="1"/>
  <c r="C1455" i="1"/>
  <c r="J1455" i="1" s="1"/>
  <c r="D1454" i="1"/>
  <c r="D1453" i="1"/>
  <c r="D1452" i="1"/>
  <c r="C1452" i="1"/>
  <c r="J1452" i="1" s="1"/>
  <c r="H1451" i="1"/>
  <c r="G1451" i="1"/>
  <c r="I1451" i="1" s="1"/>
  <c r="D1451" i="1"/>
  <c r="C1451" i="1"/>
  <c r="J1451" i="1" s="1"/>
  <c r="D1450" i="1"/>
  <c r="C1450" i="1"/>
  <c r="J1450" i="1" s="1"/>
  <c r="H1449" i="1"/>
  <c r="G1449" i="1"/>
  <c r="I1449" i="1" s="1"/>
  <c r="D1449" i="1"/>
  <c r="C1449" i="1"/>
  <c r="J1449" i="1" s="1"/>
  <c r="D1448" i="1"/>
  <c r="C1448" i="1"/>
  <c r="J1448" i="1" s="1"/>
  <c r="H1447" i="1"/>
  <c r="G1447" i="1"/>
  <c r="I1447" i="1" s="1"/>
  <c r="D1447" i="1"/>
  <c r="C1447" i="1"/>
  <c r="J1447" i="1" s="1"/>
  <c r="D1446" i="1"/>
  <c r="C1446" i="1"/>
  <c r="J1446" i="1" s="1"/>
  <c r="D1445" i="1"/>
  <c r="H1445" i="1" s="1"/>
  <c r="C1445" i="1"/>
  <c r="H1444" i="1"/>
  <c r="D1444" i="1"/>
  <c r="C1444" i="1"/>
  <c r="J1443" i="1"/>
  <c r="D1443" i="1"/>
  <c r="H1443" i="1" s="1"/>
  <c r="C1443" i="1"/>
  <c r="H1442" i="1"/>
  <c r="D1442" i="1"/>
  <c r="C1442" i="1"/>
  <c r="J1441" i="1"/>
  <c r="D1441" i="1"/>
  <c r="H1441" i="1" s="1"/>
  <c r="C1441" i="1"/>
  <c r="H1440" i="1"/>
  <c r="D1440" i="1"/>
  <c r="C1440" i="1"/>
  <c r="J1439" i="1"/>
  <c r="D1439" i="1"/>
  <c r="H1439" i="1" s="1"/>
  <c r="C1439" i="1"/>
  <c r="G1438" i="1"/>
  <c r="D1438" i="1"/>
  <c r="H1438" i="1" s="1"/>
  <c r="C1438" i="1"/>
  <c r="D1437" i="1"/>
  <c r="H1437" i="1" s="1"/>
  <c r="C1437" i="1"/>
  <c r="G1434" i="1"/>
  <c r="D1434" i="1"/>
  <c r="H1434" i="1" s="1"/>
  <c r="C1434" i="1"/>
  <c r="D1433" i="1"/>
  <c r="H1433" i="1" s="1"/>
  <c r="C1433" i="1"/>
  <c r="G1432" i="1"/>
  <c r="D1432" i="1"/>
  <c r="H1432" i="1" s="1"/>
  <c r="C1432" i="1"/>
  <c r="D1431" i="1"/>
  <c r="H1431" i="1" s="1"/>
  <c r="C1431" i="1"/>
  <c r="G1430" i="1"/>
  <c r="D1430" i="1"/>
  <c r="H1430" i="1" s="1"/>
  <c r="C1430" i="1"/>
  <c r="D1429" i="1"/>
  <c r="H1429" i="1" s="1"/>
  <c r="C1429" i="1"/>
  <c r="G1428" i="1"/>
  <c r="D1428" i="1"/>
  <c r="H1428" i="1" s="1"/>
  <c r="C1428" i="1"/>
  <c r="D1427" i="1"/>
  <c r="H1427" i="1" s="1"/>
  <c r="C1427" i="1"/>
  <c r="G1426" i="1"/>
  <c r="D1426" i="1"/>
  <c r="H1426" i="1" s="1"/>
  <c r="C1426" i="1"/>
  <c r="D1425" i="1"/>
  <c r="H1425" i="1" s="1"/>
  <c r="C1425" i="1"/>
  <c r="G1424" i="1"/>
  <c r="D1424" i="1"/>
  <c r="H1424" i="1" s="1"/>
  <c r="C1424" i="1"/>
  <c r="D1423" i="1"/>
  <c r="D1422" i="1"/>
  <c r="H1422" i="1" s="1"/>
  <c r="C1422" i="1"/>
  <c r="G1421" i="1"/>
  <c r="D1421" i="1"/>
  <c r="H1421" i="1" s="1"/>
  <c r="C1421" i="1"/>
  <c r="D1420" i="1"/>
  <c r="H1420" i="1" s="1"/>
  <c r="C1420" i="1"/>
  <c r="G1419" i="1"/>
  <c r="D1419" i="1"/>
  <c r="H1419" i="1" s="1"/>
  <c r="C1419" i="1"/>
  <c r="D1418" i="1"/>
  <c r="H1418" i="1" s="1"/>
  <c r="C1418" i="1"/>
  <c r="G1417" i="1"/>
  <c r="D1417" i="1"/>
  <c r="H1417" i="1" s="1"/>
  <c r="C1417" i="1"/>
  <c r="D1416" i="1"/>
  <c r="H1416" i="1" s="1"/>
  <c r="C1416" i="1"/>
  <c r="G1415" i="1"/>
  <c r="D1415" i="1"/>
  <c r="H1415" i="1" s="1"/>
  <c r="C1415" i="1"/>
  <c r="D1414" i="1"/>
  <c r="H1414" i="1" s="1"/>
  <c r="C1414" i="1"/>
  <c r="G1413" i="1"/>
  <c r="D1413" i="1"/>
  <c r="H1413" i="1" s="1"/>
  <c r="C1413" i="1"/>
  <c r="D1412" i="1"/>
  <c r="H1412" i="1" s="1"/>
  <c r="C1412" i="1"/>
  <c r="G1411" i="1"/>
  <c r="D1411" i="1"/>
  <c r="H1411" i="1" s="1"/>
  <c r="C1411" i="1"/>
  <c r="D1410" i="1"/>
  <c r="H1410" i="1" s="1"/>
  <c r="C1410" i="1"/>
  <c r="G1409" i="1"/>
  <c r="D1409" i="1"/>
  <c r="H1409" i="1" s="1"/>
  <c r="C1409" i="1"/>
  <c r="D1408" i="1"/>
  <c r="D1407" i="1"/>
  <c r="H1407" i="1" s="1"/>
  <c r="C1407" i="1"/>
  <c r="G1406" i="1"/>
  <c r="D1406" i="1"/>
  <c r="H1406" i="1" s="1"/>
  <c r="C1406" i="1"/>
  <c r="D1405" i="1"/>
  <c r="H1405" i="1" s="1"/>
  <c r="C1405" i="1"/>
  <c r="G1404" i="1"/>
  <c r="D1404" i="1"/>
  <c r="H1404" i="1" s="1"/>
  <c r="C1404" i="1"/>
  <c r="D1403" i="1"/>
  <c r="H1403" i="1" s="1"/>
  <c r="C1403" i="1"/>
  <c r="G1402" i="1"/>
  <c r="D1402" i="1"/>
  <c r="H1402" i="1" s="1"/>
  <c r="C1402" i="1"/>
  <c r="D1401" i="1"/>
  <c r="H1401" i="1" s="1"/>
  <c r="C1401" i="1"/>
  <c r="G1400" i="1"/>
  <c r="D1400" i="1"/>
  <c r="H1400" i="1" s="1"/>
  <c r="C1400" i="1"/>
  <c r="D1399" i="1"/>
  <c r="H1399" i="1" s="1"/>
  <c r="C1399" i="1"/>
  <c r="G1398" i="1"/>
  <c r="D1398" i="1"/>
  <c r="H1398" i="1" s="1"/>
  <c r="C1398" i="1"/>
  <c r="D1397" i="1"/>
  <c r="H1397" i="1" s="1"/>
  <c r="C1397" i="1"/>
  <c r="G1396" i="1"/>
  <c r="D1396" i="1"/>
  <c r="H1396" i="1" s="1"/>
  <c r="C1396" i="1"/>
  <c r="D1395" i="1"/>
  <c r="H1395" i="1" s="1"/>
  <c r="C1395" i="1"/>
  <c r="G1394" i="1"/>
  <c r="D1394" i="1"/>
  <c r="H1394" i="1" s="1"/>
  <c r="C1394" i="1"/>
  <c r="D1393" i="1"/>
  <c r="H1393" i="1" s="1"/>
  <c r="C1393" i="1"/>
  <c r="G1392" i="1"/>
  <c r="D1392" i="1"/>
  <c r="H1392" i="1" s="1"/>
  <c r="C1392" i="1"/>
  <c r="D1391" i="1"/>
  <c r="H1391" i="1" s="1"/>
  <c r="C1391" i="1"/>
  <c r="G1390" i="1"/>
  <c r="D1390" i="1"/>
  <c r="H1390" i="1" s="1"/>
  <c r="C1390" i="1"/>
  <c r="D1389" i="1"/>
  <c r="H1389" i="1" s="1"/>
  <c r="C1389" i="1"/>
  <c r="G1388" i="1"/>
  <c r="D1388" i="1"/>
  <c r="H1388" i="1" s="1"/>
  <c r="C1388" i="1"/>
  <c r="D1387" i="1"/>
  <c r="H1387" i="1" s="1"/>
  <c r="C1387" i="1"/>
  <c r="G1386" i="1"/>
  <c r="D1386" i="1"/>
  <c r="H1386" i="1" s="1"/>
  <c r="C1386" i="1"/>
  <c r="D1385" i="1"/>
  <c r="H1385" i="1" s="1"/>
  <c r="C1385" i="1"/>
  <c r="G1384" i="1"/>
  <c r="D1384" i="1"/>
  <c r="H1384" i="1" s="1"/>
  <c r="C1384" i="1"/>
  <c r="D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D1358" i="1"/>
  <c r="H1358" i="1" s="1"/>
  <c r="C1358" i="1"/>
  <c r="G1357" i="1"/>
  <c r="D1357" i="1"/>
  <c r="H1357" i="1" s="1"/>
  <c r="C1357" i="1"/>
  <c r="D1356" i="1"/>
  <c r="H1356" i="1" s="1"/>
  <c r="C1356" i="1"/>
  <c r="G1355" i="1"/>
  <c r="D1355" i="1"/>
  <c r="H1355" i="1" s="1"/>
  <c r="C1355" i="1"/>
  <c r="D1354" i="1"/>
  <c r="H1354" i="1" s="1"/>
  <c r="C1354" i="1"/>
  <c r="G1353" i="1"/>
  <c r="D1353" i="1"/>
  <c r="H1353" i="1" s="1"/>
  <c r="C1353" i="1"/>
  <c r="D1352" i="1"/>
  <c r="H1352" i="1" s="1"/>
  <c r="C1352" i="1"/>
  <c r="G1351" i="1"/>
  <c r="D1351" i="1"/>
  <c r="H1351" i="1" s="1"/>
  <c r="C1351" i="1"/>
  <c r="D1350" i="1"/>
  <c r="H1350" i="1" s="1"/>
  <c r="C1350" i="1"/>
  <c r="G1349" i="1"/>
  <c r="D1349" i="1"/>
  <c r="H1349" i="1" s="1"/>
  <c r="C1349" i="1"/>
  <c r="D1348" i="1"/>
  <c r="H1348" i="1" s="1"/>
  <c r="C1348" i="1"/>
  <c r="G1347" i="1"/>
  <c r="D1347" i="1"/>
  <c r="H1347" i="1" s="1"/>
  <c r="C1347" i="1"/>
  <c r="D1346" i="1"/>
  <c r="H1346" i="1" s="1"/>
  <c r="C1346" i="1"/>
  <c r="G1345" i="1"/>
  <c r="D1345" i="1"/>
  <c r="H1345" i="1" s="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D1298" i="1"/>
  <c r="H1298" i="1" s="1"/>
  <c r="C1298" i="1"/>
  <c r="D1297" i="1"/>
  <c r="H1297" i="1" s="1"/>
  <c r="C1297" i="1"/>
  <c r="D1296" i="1"/>
  <c r="H1296" i="1" s="1"/>
  <c r="C1296" i="1"/>
  <c r="D1295" i="1"/>
  <c r="H1295" i="1" s="1"/>
  <c r="C1295" i="1"/>
  <c r="D1294" i="1"/>
  <c r="H1294" i="1" s="1"/>
  <c r="C1294" i="1"/>
  <c r="D1293" i="1"/>
  <c r="C1293" i="1"/>
  <c r="D1292" i="1"/>
  <c r="C1292" i="1"/>
  <c r="D1291" i="1"/>
  <c r="C1291" i="1"/>
  <c r="D1290" i="1"/>
  <c r="C1290" i="1"/>
  <c r="D1289" i="1"/>
  <c r="G1289" i="1" s="1"/>
  <c r="C1289" i="1"/>
  <c r="H1288" i="1"/>
  <c r="D1288" i="1"/>
  <c r="G1288" i="1" s="1"/>
  <c r="C1288"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G1278" i="1" s="1"/>
  <c r="C1278" i="1"/>
  <c r="H1277" i="1"/>
  <c r="D1277" i="1"/>
  <c r="G1277" i="1" s="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G1263" i="1"/>
  <c r="D1263" i="1"/>
  <c r="H1263" i="1" s="1"/>
  <c r="C1263" i="1"/>
  <c r="H1262" i="1"/>
  <c r="G1262" i="1"/>
  <c r="D1262" i="1"/>
  <c r="C1262" i="1"/>
  <c r="H1261" i="1"/>
  <c r="G1261" i="1"/>
  <c r="D1261" i="1"/>
  <c r="C1261" i="1"/>
  <c r="D1260" i="1"/>
  <c r="H1260" i="1" s="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G1217" i="1"/>
  <c r="D1217" i="1"/>
  <c r="H1217" i="1" s="1"/>
  <c r="C1217" i="1"/>
  <c r="D1216" i="1"/>
  <c r="H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G1155" i="1"/>
  <c r="D1155" i="1"/>
  <c r="C1155" i="1"/>
  <c r="D1154" i="1"/>
  <c r="G1154" i="1" s="1"/>
  <c r="C1154"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G1034" i="1" s="1"/>
  <c r="C1034" i="1"/>
  <c r="D1033" i="1"/>
  <c r="H1033" i="1" s="1"/>
  <c r="C1033" i="1"/>
  <c r="D1032" i="1"/>
  <c r="H1032" i="1" s="1"/>
  <c r="C1032" i="1"/>
  <c r="H1031" i="1"/>
  <c r="G1031" i="1"/>
  <c r="D1031" i="1"/>
  <c r="C1031" i="1"/>
  <c r="D1030" i="1"/>
  <c r="H1030" i="1" s="1"/>
  <c r="C1030" i="1"/>
  <c r="H1029" i="1"/>
  <c r="G1029" i="1"/>
  <c r="D1029" i="1"/>
  <c r="C1029" i="1"/>
  <c r="D1028" i="1"/>
  <c r="G1028" i="1" s="1"/>
  <c r="C1028" i="1"/>
  <c r="G1027"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G1014"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G1004" i="1"/>
  <c r="D1004" i="1"/>
  <c r="H1004" i="1" s="1"/>
  <c r="C1004" i="1"/>
  <c r="H1003" i="1"/>
  <c r="G1003" i="1"/>
  <c r="D1003" i="1"/>
  <c r="C1003" i="1"/>
  <c r="G1002" i="1"/>
  <c r="D1002" i="1"/>
  <c r="H1002" i="1" s="1"/>
  <c r="C1002" i="1"/>
  <c r="G1001" i="1"/>
  <c r="D1001" i="1"/>
  <c r="H1001" i="1" s="1"/>
  <c r="C1001" i="1"/>
  <c r="G1000" i="1"/>
  <c r="D1000" i="1"/>
  <c r="H1000" i="1" s="1"/>
  <c r="C1000" i="1"/>
  <c r="H999" i="1"/>
  <c r="G999" i="1"/>
  <c r="D999" i="1"/>
  <c r="C999" i="1"/>
  <c r="H998" i="1"/>
  <c r="D998" i="1"/>
  <c r="G998" i="1" s="1"/>
  <c r="C998" i="1"/>
  <c r="C997" i="1"/>
  <c r="D996" i="1"/>
  <c r="H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D646" i="1"/>
  <c r="H646" i="1" s="1"/>
  <c r="C646" i="1"/>
  <c r="C645" i="1"/>
  <c r="D644" i="1"/>
  <c r="H644" i="1" s="1"/>
  <c r="C644" i="1"/>
  <c r="D643" i="1"/>
  <c r="H643" i="1" s="1"/>
  <c r="C643" i="1"/>
  <c r="H642" i="1"/>
  <c r="G642" i="1"/>
  <c r="D642" i="1"/>
  <c r="C642" i="1"/>
  <c r="D641" i="1"/>
  <c r="H641" i="1" s="1"/>
  <c r="C641" i="1"/>
  <c r="D638" i="1"/>
  <c r="G638" i="1" s="1"/>
  <c r="C638" i="1"/>
  <c r="H632" i="1"/>
  <c r="G632" i="1"/>
  <c r="D632" i="1"/>
  <c r="C632" i="1"/>
  <c r="D631" i="1"/>
  <c r="H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D411" i="1"/>
  <c r="H411" i="1" s="1"/>
  <c r="C411" i="1"/>
  <c r="H406" i="1"/>
  <c r="D406" i="1"/>
  <c r="G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H187" i="1"/>
  <c r="G187" i="1"/>
  <c r="D187" i="1"/>
  <c r="C187" i="1"/>
  <c r="H186" i="1"/>
  <c r="D186" i="1"/>
  <c r="G186" i="1" s="1"/>
  <c r="C186" i="1"/>
  <c r="H185" i="1"/>
  <c r="D185" i="1"/>
  <c r="G185" i="1" s="1"/>
  <c r="C185" i="1"/>
  <c r="D184" i="1"/>
  <c r="G184" i="1" s="1"/>
  <c r="C184" i="1"/>
  <c r="H183" i="1"/>
  <c r="G183" i="1"/>
  <c r="D183" i="1"/>
  <c r="C183" i="1"/>
  <c r="H182" i="1"/>
  <c r="D182" i="1"/>
  <c r="G182" i="1" s="1"/>
  <c r="C182" i="1"/>
  <c r="H181" i="1"/>
  <c r="D181" i="1"/>
  <c r="G181" i="1" s="1"/>
  <c r="C181" i="1"/>
  <c r="H180" i="1"/>
  <c r="D180" i="1"/>
  <c r="G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D171" i="1"/>
  <c r="H171" i="1" s="1"/>
  <c r="C171" i="1"/>
  <c r="H170" i="1"/>
  <c r="D170" i="1"/>
  <c r="G170" i="1" s="1"/>
  <c r="C170" i="1"/>
  <c r="H169" i="1"/>
  <c r="G169" i="1"/>
  <c r="D169" i="1"/>
  <c r="C169" i="1"/>
  <c r="H168" i="1"/>
  <c r="G168" i="1"/>
  <c r="D168" i="1"/>
  <c r="C168" i="1"/>
  <c r="H167" i="1"/>
  <c r="D167" i="1"/>
  <c r="G167" i="1" s="1"/>
  <c r="C167" i="1"/>
  <c r="H166" i="1"/>
  <c r="G166" i="1"/>
  <c r="D166" i="1"/>
  <c r="C166" i="1"/>
  <c r="D165" i="1"/>
  <c r="G165" i="1" s="1"/>
  <c r="C165" i="1"/>
  <c r="H164" i="1"/>
  <c r="G164" i="1"/>
  <c r="D164" i="1"/>
  <c r="C164" i="1"/>
  <c r="H163" i="1"/>
  <c r="D163" i="1"/>
  <c r="G163" i="1" s="1"/>
  <c r="C163" i="1"/>
  <c r="H162" i="1"/>
  <c r="G162" i="1"/>
  <c r="D162" i="1"/>
  <c r="C162" i="1"/>
  <c r="H161" i="1"/>
  <c r="G161" i="1"/>
  <c r="D161" i="1"/>
  <c r="C161" i="1"/>
  <c r="H160" i="1"/>
  <c r="D160" i="1"/>
  <c r="G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0" i="1" l="1"/>
  <c r="E294" i="9"/>
  <c r="B294" i="9" s="1"/>
  <c r="E298" i="9"/>
  <c r="B298" i="9" s="1"/>
  <c r="E287" i="9"/>
  <c r="B287" i="9" s="1"/>
  <c r="G1454" i="1"/>
  <c r="H1454" i="1"/>
  <c r="D22" i="7"/>
  <c r="C1453" i="1" s="1"/>
  <c r="H1278" i="1"/>
  <c r="G1264" i="1"/>
  <c r="G1241" i="1"/>
  <c r="E291" i="9"/>
  <c r="B291" i="9" s="1"/>
  <c r="H1235" i="1"/>
  <c r="G1235" i="1"/>
  <c r="G1236" i="1"/>
  <c r="G1237" i="1"/>
  <c r="F245" i="5"/>
  <c r="G1216" i="1"/>
  <c r="D1214" i="1"/>
  <c r="D1215" i="1"/>
  <c r="H1154" i="1"/>
  <c r="E289" i="9"/>
  <c r="E286" i="9"/>
  <c r="B286" i="9" s="1"/>
  <c r="F78" i="5"/>
  <c r="G1035" i="1"/>
  <c r="H1034" i="1"/>
  <c r="G1033" i="1"/>
  <c r="G1030" i="1"/>
  <c r="G1032" i="1"/>
  <c r="H1028" i="1"/>
  <c r="G1023" i="1"/>
  <c r="G1006" i="1"/>
  <c r="G996" i="1"/>
  <c r="G1015" i="1"/>
  <c r="G1013" i="1"/>
  <c r="H1013" i="1"/>
  <c r="F35" i="5"/>
  <c r="G997" i="1"/>
  <c r="H997" i="1"/>
  <c r="F19" i="5"/>
  <c r="G991" i="1"/>
  <c r="G993" i="1"/>
  <c r="E12" i="5"/>
  <c r="G987" i="1"/>
  <c r="D986" i="1"/>
  <c r="E301" i="9"/>
  <c r="B301" i="9" s="1"/>
  <c r="F215" i="9"/>
  <c r="E27" i="9"/>
  <c r="B27" i="9" s="1"/>
  <c r="E32" i="9"/>
  <c r="B32" i="9" s="1"/>
  <c r="G1578" i="1"/>
  <c r="G1509" i="1"/>
  <c r="C1501" i="1"/>
  <c r="H1481" i="1"/>
  <c r="G1481" i="1"/>
  <c r="H1486" i="1"/>
  <c r="G1485" i="1"/>
  <c r="E33" i="9"/>
  <c r="B33" i="9" s="1"/>
  <c r="E293" i="9"/>
  <c r="B293" i="9" s="1"/>
  <c r="F217" i="9"/>
  <c r="B217" i="9" s="1"/>
  <c r="E303" i="9"/>
  <c r="B303" i="9" s="1"/>
  <c r="G413" i="1"/>
  <c r="H413" i="1"/>
  <c r="G404" i="1"/>
  <c r="G411" i="1"/>
  <c r="G412" i="1"/>
  <c r="E643" i="4"/>
  <c r="D637" i="1" s="1"/>
  <c r="F218" i="9"/>
  <c r="B218" i="9" s="1"/>
  <c r="G643" i="1"/>
  <c r="G644" i="1"/>
  <c r="G645" i="1"/>
  <c r="G646" i="1"/>
  <c r="B275" i="9"/>
  <c r="G641" i="1"/>
  <c r="G626" i="1"/>
  <c r="G628" i="1"/>
  <c r="G631" i="1"/>
  <c r="H638" i="1"/>
  <c r="G378" i="1"/>
  <c r="G379" i="1"/>
  <c r="G288" i="1"/>
  <c r="E68" i="9"/>
  <c r="B68" i="9" s="1"/>
  <c r="G192" i="1"/>
  <c r="H192" i="1"/>
  <c r="F210" i="4"/>
  <c r="D206" i="1"/>
  <c r="H184" i="1"/>
  <c r="F221" i="9"/>
  <c r="B221" i="9" s="1"/>
  <c r="B220" i="9"/>
  <c r="H173" i="1"/>
  <c r="E44" i="9"/>
  <c r="B44" i="9" s="1"/>
  <c r="G171" i="1"/>
  <c r="H165" i="1"/>
  <c r="E41" i="9"/>
  <c r="B41" i="9" s="1"/>
  <c r="G155" i="1"/>
  <c r="G157" i="1"/>
  <c r="E152" i="4"/>
  <c r="D148" i="1" s="1"/>
  <c r="F159" i="4"/>
  <c r="G154" i="1"/>
  <c r="E124" i="4"/>
  <c r="G64" i="1"/>
  <c r="G65" i="1"/>
  <c r="H1289" i="1"/>
  <c r="H1291" i="1"/>
  <c r="G1291" i="1"/>
  <c r="H1293" i="1"/>
  <c r="G1293" i="1"/>
  <c r="H1287" i="1"/>
  <c r="H1290" i="1"/>
  <c r="G1290" i="1"/>
  <c r="H1292" i="1"/>
  <c r="G1292"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48" i="1"/>
  <c r="G1352" i="1"/>
  <c r="G1356" i="1"/>
  <c r="G1360" i="1"/>
  <c r="G1364" i="1"/>
  <c r="G1368" i="1"/>
  <c r="G1372" i="1"/>
  <c r="G1376" i="1"/>
  <c r="G1380" i="1"/>
  <c r="G1387" i="1"/>
  <c r="G1391" i="1"/>
  <c r="G1395" i="1"/>
  <c r="G1399" i="1"/>
  <c r="G1403" i="1"/>
  <c r="G1407" i="1"/>
  <c r="G1410" i="1"/>
  <c r="G1414" i="1"/>
  <c r="G1418" i="1"/>
  <c r="G1422" i="1"/>
  <c r="G1425" i="1"/>
  <c r="G1429" i="1"/>
  <c r="G1433" i="1"/>
  <c r="G1439" i="1"/>
  <c r="I1439" i="1" s="1"/>
  <c r="G1441" i="1"/>
  <c r="I1441" i="1" s="1"/>
  <c r="G1443" i="1"/>
  <c r="I1443" i="1" s="1"/>
  <c r="G1445" i="1"/>
  <c r="H1492" i="1"/>
  <c r="G1492" i="1"/>
  <c r="H1508" i="1"/>
  <c r="G1508" i="1"/>
  <c r="H1528" i="1"/>
  <c r="G1528" i="1"/>
  <c r="G1551" i="1"/>
  <c r="H1551" i="1"/>
  <c r="H1446" i="1"/>
  <c r="G1446" i="1"/>
  <c r="I1446" i="1" s="1"/>
  <c r="H1448" i="1"/>
  <c r="G1448" i="1"/>
  <c r="H1450" i="1"/>
  <c r="G1450" i="1"/>
  <c r="I1450" i="1" s="1"/>
  <c r="H1452" i="1"/>
  <c r="G1452" i="1"/>
  <c r="H1456" i="1"/>
  <c r="G1456" i="1"/>
  <c r="I1456" i="1" s="1"/>
  <c r="H1458" i="1"/>
  <c r="G1458" i="1"/>
  <c r="H1460" i="1"/>
  <c r="G1460" i="1"/>
  <c r="I1460" i="1" s="1"/>
  <c r="H1463" i="1"/>
  <c r="G1463" i="1"/>
  <c r="H1465" i="1"/>
  <c r="G1465" i="1"/>
  <c r="I1465" i="1" s="1"/>
  <c r="H1467" i="1"/>
  <c r="G1467" i="1"/>
  <c r="H1469" i="1"/>
  <c r="G1469" i="1"/>
  <c r="H1471" i="1"/>
  <c r="G1471" i="1"/>
  <c r="H1473" i="1"/>
  <c r="G1473" i="1"/>
  <c r="I1473" i="1" s="1"/>
  <c r="H1475" i="1"/>
  <c r="G1475" i="1"/>
  <c r="H1488" i="1"/>
  <c r="G1488" i="1"/>
  <c r="H1504" i="1"/>
  <c r="G1504" i="1"/>
  <c r="G1533" i="1"/>
  <c r="H1533" i="1"/>
  <c r="G1569" i="1"/>
  <c r="H1569" i="1"/>
  <c r="G1346" i="1"/>
  <c r="G1350" i="1"/>
  <c r="G1354" i="1"/>
  <c r="G1358" i="1"/>
  <c r="G1362" i="1"/>
  <c r="G1366" i="1"/>
  <c r="G1370" i="1"/>
  <c r="G1374" i="1"/>
  <c r="G1378" i="1"/>
  <c r="G1382" i="1"/>
  <c r="G1385" i="1"/>
  <c r="G1389" i="1"/>
  <c r="G1393" i="1"/>
  <c r="G1397" i="1"/>
  <c r="G1401" i="1"/>
  <c r="G1405" i="1"/>
  <c r="G1412" i="1"/>
  <c r="G1416" i="1"/>
  <c r="G1420" i="1"/>
  <c r="G1427" i="1"/>
  <c r="G1431" i="1"/>
  <c r="G1437" i="1"/>
  <c r="G1440" i="1"/>
  <c r="I1440" i="1" s="1"/>
  <c r="J1440" i="1"/>
  <c r="G1442" i="1"/>
  <c r="I1442" i="1" s="1"/>
  <c r="J1442" i="1"/>
  <c r="G1444" i="1"/>
  <c r="I1444" i="1" s="1"/>
  <c r="J1444" i="1"/>
  <c r="J1445" i="1"/>
  <c r="H1484" i="1"/>
  <c r="G1484" i="1"/>
  <c r="H1500" i="1"/>
  <c r="G1500" i="1"/>
  <c r="H1516" i="1"/>
  <c r="G1516" i="1"/>
  <c r="H1520" i="1"/>
  <c r="G1520" i="1"/>
  <c r="G1531" i="1"/>
  <c r="H1531" i="1"/>
  <c r="G1567" i="1"/>
  <c r="H1567" i="1"/>
  <c r="H1470" i="1"/>
  <c r="G1470" i="1"/>
  <c r="H1476" i="1"/>
  <c r="G1476" i="1"/>
  <c r="I1476" i="1" s="1"/>
  <c r="H1478" i="1"/>
  <c r="G1478" i="1"/>
  <c r="H1480" i="1"/>
  <c r="G1480" i="1"/>
  <c r="H1496" i="1"/>
  <c r="G1496" i="1"/>
  <c r="H1512" i="1"/>
  <c r="G1512" i="1"/>
  <c r="G1553" i="1"/>
  <c r="H1553" i="1"/>
  <c r="H310" i="9"/>
  <c r="E176" i="5"/>
  <c r="F40" i="4"/>
  <c r="D7" i="4"/>
  <c r="F169" i="4"/>
  <c r="D163" i="4"/>
  <c r="F196" i="4"/>
  <c r="H30" i="3"/>
  <c r="D5" i="7"/>
  <c r="G1483" i="1"/>
  <c r="G1487" i="1"/>
  <c r="G1491" i="1"/>
  <c r="G1495" i="1"/>
  <c r="G1499" i="1"/>
  <c r="G1503" i="1"/>
  <c r="G1507" i="1"/>
  <c r="G1511" i="1"/>
  <c r="G1515" i="1"/>
  <c r="G1519" i="1"/>
  <c r="G1523" i="1"/>
  <c r="G1527" i="1"/>
  <c r="H1535" i="1"/>
  <c r="H1537" i="1"/>
  <c r="H1555" i="1"/>
  <c r="H1557" i="1"/>
  <c r="H1571" i="1"/>
  <c r="H1573" i="1"/>
  <c r="F51" i="4"/>
  <c r="D50" i="4"/>
  <c r="D152" i="4"/>
  <c r="F153" i="4"/>
  <c r="F225" i="4"/>
  <c r="D224" i="4"/>
  <c r="E350" i="4"/>
  <c r="E407" i="4" s="1"/>
  <c r="D402" i="1" s="1"/>
  <c r="H1539" i="1"/>
  <c r="H1541" i="1"/>
  <c r="H1559" i="1"/>
  <c r="H1561" i="1"/>
  <c r="H1575" i="1"/>
  <c r="H1577" i="1"/>
  <c r="E50" i="4"/>
  <c r="D46" i="1" s="1"/>
  <c r="F83" i="4"/>
  <c r="D82" i="4"/>
  <c r="E224" i="4"/>
  <c r="D220" i="1" s="1"/>
  <c r="F253" i="4"/>
  <c r="D252" i="4"/>
  <c r="F264" i="4"/>
  <c r="D263" i="4"/>
  <c r="F8" i="5"/>
  <c r="D7" i="5"/>
  <c r="F207" i="5"/>
  <c r="D206" i="5"/>
  <c r="F130" i="6"/>
  <c r="D129" i="6"/>
  <c r="D42" i="8"/>
  <c r="E163" i="4"/>
  <c r="F188" i="4"/>
  <c r="F383" i="4"/>
  <c r="E459" i="4"/>
  <c r="D453" i="1" s="1"/>
  <c r="F529" i="4"/>
  <c r="D625" i="4"/>
  <c r="D643" i="4"/>
  <c r="F70" i="5"/>
  <c r="D69" i="5"/>
  <c r="G308" i="9"/>
  <c r="E308" i="9" s="1"/>
  <c r="B308" i="9" s="1"/>
  <c r="D176" i="5"/>
  <c r="F237" i="5"/>
  <c r="F36" i="6"/>
  <c r="D35" i="6"/>
  <c r="D114" i="6"/>
  <c r="E5" i="7"/>
  <c r="D311" i="4"/>
  <c r="D363" i="4"/>
  <c r="D459" i="4"/>
  <c r="D484" i="4"/>
  <c r="D580" i="4"/>
  <c r="E68" i="5"/>
  <c r="F177" i="5"/>
  <c r="F238" i="5"/>
  <c r="E35" i="6"/>
  <c r="F45" i="4"/>
  <c r="D106" i="4"/>
  <c r="F125" i="4"/>
  <c r="F134" i="4"/>
  <c r="D215" i="4"/>
  <c r="E263" i="4"/>
  <c r="D259" i="1" s="1"/>
  <c r="D299" i="4"/>
  <c r="D351" i="4"/>
  <c r="F416" i="4"/>
  <c r="D472" i="4"/>
  <c r="E529" i="4"/>
  <c r="D5" i="6"/>
  <c r="F10" i="6"/>
  <c r="D89" i="6"/>
  <c r="F94" i="6"/>
  <c r="D49" i="8"/>
  <c r="C1524" i="1" s="1"/>
  <c r="F180" i="5"/>
  <c r="F190" i="5"/>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209" i="9"/>
  <c r="E209" i="9" s="1"/>
  <c r="B209" i="9" s="1"/>
  <c r="G205" i="9"/>
  <c r="E205" i="9" s="1"/>
  <c r="B205" i="9" s="1"/>
  <c r="G166" i="9"/>
  <c r="H165" i="9"/>
  <c r="G210" i="9"/>
  <c r="E210" i="9" s="1"/>
  <c r="B210" i="9" s="1"/>
  <c r="G206" i="9"/>
  <c r="E206" i="9" s="1"/>
  <c r="B206" i="9" s="1"/>
  <c r="G165" i="9"/>
  <c r="E165" i="9" s="1"/>
  <c r="B165" i="9" s="1"/>
  <c r="G164" i="9"/>
  <c r="E164" i="9" s="1"/>
  <c r="B164" i="9" s="1"/>
  <c r="G163" i="9"/>
  <c r="E163" i="9" s="1"/>
  <c r="B163" i="9" s="1"/>
  <c r="G162" i="9"/>
  <c r="E162" i="9" s="1"/>
  <c r="B162" i="9" s="1"/>
  <c r="G161" i="9"/>
  <c r="E161" i="9" s="1"/>
  <c r="B161" i="9" s="1"/>
  <c r="G211" i="9"/>
  <c r="E211" i="9" s="1"/>
  <c r="B211" i="9" s="1"/>
  <c r="G207" i="9"/>
  <c r="E207" i="9" s="1"/>
  <c r="B207"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212" i="9"/>
  <c r="E212" i="9" s="1"/>
  <c r="B212" i="9" s="1"/>
  <c r="G208" i="9"/>
  <c r="E208" i="9" s="1"/>
  <c r="B208" i="9" s="1"/>
  <c r="G204" i="9"/>
  <c r="E204" i="9" s="1"/>
  <c r="B204" i="9" s="1"/>
  <c r="G168" i="9"/>
  <c r="E168" i="9" s="1"/>
  <c r="B168" i="9" s="1"/>
  <c r="G167" i="9"/>
  <c r="E167" i="9" s="1"/>
  <c r="B167" i="9" s="1"/>
  <c r="H166" i="9"/>
  <c r="I10" i="9"/>
  <c r="E290" i="9"/>
  <c r="B290" i="9" s="1"/>
  <c r="E310" i="9"/>
  <c r="B310" i="9" s="1"/>
  <c r="E98" i="9"/>
  <c r="B98" i="9" s="1"/>
  <c r="E106" i="9"/>
  <c r="B106" i="9" s="1"/>
  <c r="B127" i="9"/>
  <c r="E110" i="9"/>
  <c r="B110" i="9" s="1"/>
  <c r="E114" i="9"/>
  <c r="B114" i="9" s="1"/>
  <c r="E118" i="9"/>
  <c r="B118" i="9" s="1"/>
  <c r="E122" i="9"/>
  <c r="B122" i="9" s="1"/>
  <c r="B214" i="9"/>
  <c r="B215" i="9"/>
  <c r="B219" i="9"/>
  <c r="B222" i="9"/>
  <c r="B223" i="9"/>
  <c r="B226" i="9"/>
  <c r="B227" i="9"/>
  <c r="B230" i="9"/>
  <c r="B231" i="9"/>
  <c r="B234" i="9"/>
  <c r="B235" i="9"/>
  <c r="B238" i="9"/>
  <c r="B239" i="9"/>
  <c r="B242" i="9"/>
  <c r="B243" i="9"/>
  <c r="B246" i="9"/>
  <c r="B247" i="9"/>
  <c r="B251" i="9"/>
  <c r="B255" i="9"/>
  <c r="B259" i="9"/>
  <c r="B263" i="9"/>
  <c r="B267" i="9"/>
  <c r="B271" i="9"/>
  <c r="B289" i="9"/>
  <c r="E273" i="9"/>
  <c r="B273" i="9" s="1"/>
  <c r="E288" i="9"/>
  <c r="B288" i="9" s="1"/>
  <c r="E292" i="9"/>
  <c r="B292" i="9" s="1"/>
  <c r="E296" i="9"/>
  <c r="B296" i="9" s="1"/>
  <c r="G1453" i="1" l="1"/>
  <c r="H1453" i="1"/>
  <c r="G1215" i="1"/>
  <c r="H1215" i="1"/>
  <c r="G1214" i="1"/>
  <c r="H1214" i="1"/>
  <c r="H19" i="9"/>
  <c r="E19" i="9" s="1"/>
  <c r="B19" i="9" s="1"/>
  <c r="F12" i="5"/>
  <c r="D990" i="1"/>
  <c r="E7" i="5"/>
  <c r="E6" i="5" s="1"/>
  <c r="D984" i="1" s="1"/>
  <c r="H986" i="1"/>
  <c r="G986" i="1"/>
  <c r="G1501" i="1"/>
  <c r="H1501" i="1"/>
  <c r="G206" i="1"/>
  <c r="H206" i="1"/>
  <c r="D120" i="1"/>
  <c r="F124" i="4"/>
  <c r="E6" i="4"/>
  <c r="D2" i="1" s="1"/>
  <c r="E528" i="4"/>
  <c r="D523" i="1"/>
  <c r="F299" i="4"/>
  <c r="D298" i="4"/>
  <c r="C294" i="1"/>
  <c r="I25" i="3"/>
  <c r="D1329" i="1"/>
  <c r="F580" i="4"/>
  <c r="C574" i="1"/>
  <c r="F363" i="4"/>
  <c r="C358" i="1"/>
  <c r="I29" i="3"/>
  <c r="D1436" i="1"/>
  <c r="E151" i="4"/>
  <c r="D159" i="1"/>
  <c r="H20" i="3"/>
  <c r="C985" i="1"/>
  <c r="F82" i="4"/>
  <c r="C78" i="1"/>
  <c r="F7" i="4"/>
  <c r="D6" i="4"/>
  <c r="C3" i="1"/>
  <c r="E420" i="4"/>
  <c r="F213" i="9"/>
  <c r="B213" i="9" s="1"/>
  <c r="B192" i="9"/>
  <c r="F89" i="6"/>
  <c r="C1383" i="1"/>
  <c r="F472" i="4"/>
  <c r="C466" i="1"/>
  <c r="F106" i="4"/>
  <c r="C102" i="1"/>
  <c r="F484" i="4"/>
  <c r="C478" i="1"/>
  <c r="F311" i="4"/>
  <c r="C306" i="1"/>
  <c r="H27" i="3"/>
  <c r="F114" i="6"/>
  <c r="C1408" i="1"/>
  <c r="F176" i="5"/>
  <c r="H22" i="3"/>
  <c r="D175" i="5"/>
  <c r="C1153" i="1"/>
  <c r="I34" i="3"/>
  <c r="C1517" i="1"/>
  <c r="E141" i="6"/>
  <c r="F252" i="4"/>
  <c r="C248" i="1"/>
  <c r="E166" i="9"/>
  <c r="B166" i="9" s="1"/>
  <c r="F215" i="4"/>
  <c r="C211" i="1"/>
  <c r="F459" i="4"/>
  <c r="C453" i="1"/>
  <c r="F35" i="6"/>
  <c r="H25" i="3"/>
  <c r="C1329" i="1"/>
  <c r="F643" i="4"/>
  <c r="C637" i="1"/>
  <c r="G311" i="9"/>
  <c r="E311" i="9" s="1"/>
  <c r="B311" i="9" s="1"/>
  <c r="F206" i="5"/>
  <c r="C1183" i="1"/>
  <c r="D528" i="4"/>
  <c r="E408" i="4"/>
  <c r="D403" i="1" s="1"/>
  <c r="D345" i="1"/>
  <c r="H21" i="9"/>
  <c r="G21" i="9"/>
  <c r="F152" i="4"/>
  <c r="D151" i="4"/>
  <c r="C148" i="1"/>
  <c r="F163" i="4"/>
  <c r="C159" i="1"/>
  <c r="E175" i="5"/>
  <c r="D1152" i="1" s="1"/>
  <c r="I22" i="3"/>
  <c r="D1153" i="1"/>
  <c r="I1471" i="1"/>
  <c r="I1467" i="1"/>
  <c r="I1463" i="1"/>
  <c r="I1458" i="1"/>
  <c r="I1452" i="1"/>
  <c r="I1448" i="1"/>
  <c r="H1524" i="1"/>
  <c r="G1524" i="1"/>
  <c r="D141" i="6"/>
  <c r="G318" i="9" s="1"/>
  <c r="E318" i="9" s="1"/>
  <c r="F5" i="6"/>
  <c r="H24" i="3"/>
  <c r="C1299" i="1"/>
  <c r="F351" i="4"/>
  <c r="D350" i="4"/>
  <c r="C346" i="1"/>
  <c r="I21" i="3"/>
  <c r="D1046" i="1"/>
  <c r="D420" i="4"/>
  <c r="D43" i="8"/>
  <c r="G314" i="9" s="1"/>
  <c r="E314" i="9" s="1"/>
  <c r="B314" i="9" s="1"/>
  <c r="F69" i="5"/>
  <c r="D68" i="5"/>
  <c r="C1047" i="1"/>
  <c r="F625" i="4"/>
  <c r="C619" i="1"/>
  <c r="F129" i="6"/>
  <c r="C1423" i="1"/>
  <c r="F263" i="4"/>
  <c r="C259" i="1"/>
  <c r="F224" i="4"/>
  <c r="C220" i="1"/>
  <c r="F50" i="4"/>
  <c r="C46" i="1"/>
  <c r="G316" i="9"/>
  <c r="E316" i="9" s="1"/>
  <c r="H29" i="3"/>
  <c r="C1436" i="1"/>
  <c r="I1478" i="1"/>
  <c r="F7" i="5" l="1"/>
  <c r="D985" i="1"/>
  <c r="G985" i="1" s="1"/>
  <c r="I20" i="3"/>
  <c r="H990" i="1"/>
  <c r="G990" i="1"/>
  <c r="G120" i="1"/>
  <c r="H120" i="1"/>
  <c r="E412" i="4"/>
  <c r="D407" i="1" s="1"/>
  <c r="I16" i="3"/>
  <c r="E317" i="9"/>
  <c r="B318" i="9"/>
  <c r="H21" i="3"/>
  <c r="F68" i="5"/>
  <c r="C1046" i="1"/>
  <c r="F151" i="4"/>
  <c r="D289" i="4"/>
  <c r="H17" i="3"/>
  <c r="C147" i="1"/>
  <c r="G248" i="1"/>
  <c r="H248" i="1"/>
  <c r="F175" i="5"/>
  <c r="C1152" i="1"/>
  <c r="G478" i="1"/>
  <c r="H478" i="1"/>
  <c r="H358" i="1"/>
  <c r="G358" i="1"/>
  <c r="H220" i="1"/>
  <c r="G220" i="1"/>
  <c r="H1423" i="1"/>
  <c r="G1423" i="1"/>
  <c r="G1047" i="1"/>
  <c r="H1047" i="1"/>
  <c r="F420" i="4"/>
  <c r="D635" i="4"/>
  <c r="C414" i="1"/>
  <c r="D408" i="4"/>
  <c r="F350" i="4"/>
  <c r="C345" i="1"/>
  <c r="G148" i="1"/>
  <c r="H148" i="1"/>
  <c r="G1183" i="1"/>
  <c r="H1183" i="1"/>
  <c r="G453" i="1"/>
  <c r="H453" i="1"/>
  <c r="H1517" i="1"/>
  <c r="G1517" i="1"/>
  <c r="H11" i="3"/>
  <c r="G1153" i="1"/>
  <c r="H1153" i="1"/>
  <c r="H1408" i="1"/>
  <c r="G1408" i="1"/>
  <c r="H3" i="1"/>
  <c r="G3" i="1"/>
  <c r="D407" i="4"/>
  <c r="F298" i="4"/>
  <c r="C293" i="1"/>
  <c r="B316" i="9"/>
  <c r="E315" i="9"/>
  <c r="I10" i="3" s="1"/>
  <c r="G466" i="1"/>
  <c r="H466" i="1"/>
  <c r="H159" i="1"/>
  <c r="G159" i="1"/>
  <c r="H211" i="1"/>
  <c r="G211" i="1"/>
  <c r="E289" i="4"/>
  <c r="I17" i="3"/>
  <c r="D147" i="1"/>
  <c r="G523" i="1"/>
  <c r="H523" i="1"/>
  <c r="E639" i="4"/>
  <c r="F141" i="6"/>
  <c r="H28" i="3"/>
  <c r="C1435" i="1"/>
  <c r="G1329" i="1"/>
  <c r="H1329" i="1"/>
  <c r="F6" i="4"/>
  <c r="H16" i="3"/>
  <c r="D412" i="4"/>
  <c r="D290" i="4"/>
  <c r="C2" i="1"/>
  <c r="H46" i="1"/>
  <c r="G46" i="1"/>
  <c r="G259" i="1"/>
  <c r="H259" i="1"/>
  <c r="G619" i="1"/>
  <c r="H619" i="1"/>
  <c r="H9" i="3"/>
  <c r="H1299" i="1"/>
  <c r="G1299" i="1"/>
  <c r="H1436" i="1"/>
  <c r="G1436" i="1"/>
  <c r="I35" i="3"/>
  <c r="C1518" i="1"/>
  <c r="G313" i="9"/>
  <c r="E313" i="9" s="1"/>
  <c r="G346" i="1"/>
  <c r="H346" i="1"/>
  <c r="E21" i="9"/>
  <c r="F528" i="4"/>
  <c r="D636" i="4"/>
  <c r="C522" i="1"/>
  <c r="G637" i="1"/>
  <c r="H637" i="1"/>
  <c r="I28" i="3"/>
  <c r="D1435" i="1"/>
  <c r="K1451" i="9"/>
  <c r="H306" i="1"/>
  <c r="G306" i="1"/>
  <c r="H102" i="1"/>
  <c r="G102" i="1"/>
  <c r="H1383" i="1"/>
  <c r="G1383" i="1"/>
  <c r="E635" i="4"/>
  <c r="D629" i="1" s="1"/>
  <c r="D414" i="1"/>
  <c r="G78" i="1"/>
  <c r="H78" i="1"/>
  <c r="D6" i="5"/>
  <c r="G574" i="1"/>
  <c r="H574" i="1"/>
  <c r="H294" i="1"/>
  <c r="G294" i="1"/>
  <c r="E636" i="4"/>
  <c r="D630" i="1" s="1"/>
  <c r="D522" i="1"/>
  <c r="H278" i="9"/>
  <c r="H985" i="1" l="1"/>
  <c r="F412" i="4"/>
  <c r="D639" i="4"/>
  <c r="C407" i="1"/>
  <c r="E413" i="4"/>
  <c r="E291" i="4"/>
  <c r="D287" i="1" s="1"/>
  <c r="D285" i="1"/>
  <c r="E290" i="4"/>
  <c r="F290" i="4" s="1"/>
  <c r="F407" i="4"/>
  <c r="C402" i="1"/>
  <c r="G345" i="1"/>
  <c r="H345" i="1"/>
  <c r="F635" i="4"/>
  <c r="C629" i="1"/>
  <c r="D413" i="4"/>
  <c r="F289" i="4"/>
  <c r="D291" i="4"/>
  <c r="C285" i="1"/>
  <c r="F636" i="4"/>
  <c r="C630" i="1"/>
  <c r="D633" i="1"/>
  <c r="G414" i="1"/>
  <c r="H414" i="1"/>
  <c r="E312" i="9"/>
  <c r="B313" i="9"/>
  <c r="B21" i="9"/>
  <c r="G1518" i="1"/>
  <c r="H1518" i="1"/>
  <c r="K3" i="9"/>
  <c r="I9" i="3"/>
  <c r="C286" i="1"/>
  <c r="N3" i="9"/>
  <c r="I11" i="3"/>
  <c r="G285" i="9"/>
  <c r="E285" i="9" s="1"/>
  <c r="B285" i="9" s="1"/>
  <c r="G278" i="9"/>
  <c r="E278" i="9" s="1"/>
  <c r="F6" i="5"/>
  <c r="C984" i="1"/>
  <c r="G522" i="1"/>
  <c r="H522" i="1"/>
  <c r="G2" i="1"/>
  <c r="H2" i="1"/>
  <c r="H1435" i="1"/>
  <c r="G1435" i="1"/>
  <c r="H293" i="1"/>
  <c r="G293" i="1"/>
  <c r="F408" i="4"/>
  <c r="C403" i="1"/>
  <c r="G1152" i="1"/>
  <c r="H1152" i="1"/>
  <c r="H147" i="1"/>
  <c r="G147" i="1"/>
  <c r="G1046" i="1"/>
  <c r="H1046" i="1"/>
  <c r="H8" i="3" l="1"/>
  <c r="G984" i="1"/>
  <c r="H984" i="1"/>
  <c r="G630" i="1"/>
  <c r="H630" i="1"/>
  <c r="D286" i="1"/>
  <c r="G286" i="1" s="1"/>
  <c r="G407" i="1"/>
  <c r="H407" i="1"/>
  <c r="G403" i="1"/>
  <c r="H403" i="1"/>
  <c r="D415" i="4"/>
  <c r="D640" i="4"/>
  <c r="F413" i="4"/>
  <c r="C408" i="1"/>
  <c r="F639" i="4"/>
  <c r="D641" i="4"/>
  <c r="C633" i="1"/>
  <c r="B278" i="9"/>
  <c r="E277" i="9"/>
  <c r="G285" i="1"/>
  <c r="H285" i="1"/>
  <c r="G629" i="1"/>
  <c r="H629" i="1"/>
  <c r="H402" i="1"/>
  <c r="G402" i="1"/>
  <c r="D414" i="4"/>
  <c r="F291" i="4"/>
  <c r="C287" i="1"/>
  <c r="E640" i="4"/>
  <c r="E415" i="4"/>
  <c r="D410" i="1" s="1"/>
  <c r="D408" i="1"/>
  <c r="E414" i="4"/>
  <c r="D409" i="1" s="1"/>
  <c r="H286" i="1" l="1"/>
  <c r="F414" i="4"/>
  <c r="C409" i="1"/>
  <c r="C635" i="1"/>
  <c r="D642" i="4"/>
  <c r="D645" i="4" s="1"/>
  <c r="F640" i="4"/>
  <c r="C634" i="1"/>
  <c r="E642" i="4"/>
  <c r="D634" i="1"/>
  <c r="E641" i="4"/>
  <c r="F415" i="4"/>
  <c r="C410" i="1"/>
  <c r="H287" i="1"/>
  <c r="G287" i="1"/>
  <c r="G408" i="1"/>
  <c r="H408" i="1"/>
  <c r="G633" i="1"/>
  <c r="H633" i="1"/>
  <c r="M3" i="9"/>
  <c r="I8" i="3"/>
  <c r="H18" i="3" l="1"/>
  <c r="C639" i="1"/>
  <c r="G276" i="9"/>
  <c r="E276" i="9" s="1"/>
  <c r="B276" i="9" s="1"/>
  <c r="G634" i="1"/>
  <c r="H634" i="1"/>
  <c r="E645" i="4"/>
  <c r="D635" i="1"/>
  <c r="H635" i="1" s="1"/>
  <c r="F641" i="4"/>
  <c r="D646" i="4"/>
  <c r="F642" i="4"/>
  <c r="C636" i="1"/>
  <c r="G409" i="1"/>
  <c r="H409" i="1"/>
  <c r="G410" i="1"/>
  <c r="H410" i="1"/>
  <c r="E646" i="4"/>
  <c r="D636" i="1"/>
  <c r="H7" i="3" l="1"/>
  <c r="G635" i="1"/>
  <c r="I18" i="3"/>
  <c r="D639" i="1"/>
  <c r="H639" i="1" s="1"/>
  <c r="G639" i="1"/>
  <c r="G636" i="1"/>
  <c r="H636" i="1"/>
  <c r="F646" i="4"/>
  <c r="H19" i="3"/>
  <c r="C640" i="1"/>
  <c r="I19" i="3"/>
  <c r="D640" i="1"/>
  <c r="F645" i="4"/>
  <c r="G640" i="1" l="1"/>
  <c r="H640" i="1"/>
  <c r="J3" i="9"/>
  <c r="L272" i="9" l="1"/>
  <c r="H274" i="9"/>
  <c r="M272" i="9"/>
  <c r="G274" i="9"/>
  <c r="E274" i="9" s="1"/>
  <c r="H18" i="9"/>
  <c r="G18" i="9"/>
  <c r="J17" i="9"/>
  <c r="I6" i="9"/>
  <c r="K12" i="9"/>
  <c r="G17" i="9"/>
  <c r="I7" i="9"/>
  <c r="K13" i="9"/>
  <c r="I8" i="9"/>
  <c r="M15" i="9"/>
  <c r="K7" i="9"/>
  <c r="J12" i="9"/>
  <c r="K8" i="9"/>
  <c r="J13" i="9"/>
  <c r="K9" i="9"/>
  <c r="L15" i="9"/>
  <c r="K10" i="9"/>
  <c r="G16" i="9"/>
  <c r="J8" i="9"/>
  <c r="I13" i="9"/>
  <c r="J9" i="9"/>
  <c r="H15" i="9"/>
  <c r="K5" i="9"/>
  <c r="J10" i="9"/>
  <c r="M16" i="9"/>
  <c r="K6" i="9"/>
  <c r="J11" i="9"/>
  <c r="I17" i="9"/>
  <c r="I9" i="9"/>
  <c r="G15" i="9"/>
  <c r="E15" i="9" s="1"/>
  <c r="H16" i="9"/>
  <c r="J5" i="9"/>
  <c r="L16" i="9"/>
  <c r="F16" i="9" s="1"/>
  <c r="J6" i="9"/>
  <c r="I11" i="9"/>
  <c r="H17" i="9"/>
  <c r="J7" i="9"/>
  <c r="I12" i="9"/>
  <c r="I5" i="9"/>
  <c r="K11" i="9"/>
  <c r="E13" i="9" l="1"/>
  <c r="B13" i="9" s="1"/>
  <c r="F15" i="9"/>
  <c r="E9" i="9"/>
  <c r="B9" i="9" s="1"/>
  <c r="F272" i="9"/>
  <c r="B272" i="9" s="1"/>
  <c r="E10" i="9"/>
  <c r="B10" i="9" s="1"/>
  <c r="E6" i="9"/>
  <c r="B6" i="9" s="1"/>
  <c r="B274" i="9"/>
  <c r="E20" i="9"/>
  <c r="I7" i="3" s="1"/>
  <c r="E11" i="9"/>
  <c r="B11" i="9" s="1"/>
  <c r="E7" i="9"/>
  <c r="B7" i="9" s="1"/>
  <c r="F14" i="9"/>
  <c r="E5" i="9"/>
  <c r="E12" i="9"/>
  <c r="B12" i="9" s="1"/>
  <c r="B15" i="9"/>
  <c r="E16" i="9"/>
  <c r="B16" i="9" s="1"/>
  <c r="E17" i="9"/>
  <c r="B17" i="9" s="1"/>
  <c r="E18" i="9"/>
  <c r="B18" i="9" s="1"/>
  <c r="E8" i="9"/>
  <c r="B8" i="9" s="1"/>
  <c r="F20" i="9"/>
  <c r="E14" i="9" l="1"/>
  <c r="E4" i="9"/>
  <c r="B5"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<sst xmlns="http://schemas.openxmlformats.org/spreadsheetml/2006/main" count="4374" uniqueCount="3426">
  <si>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</si>
  <si>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</si>
  <si>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</si>
  <si>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</si>
  <si>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</si>
  <si>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</si>
  <si>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</si>
  <si>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</si>
  <si>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</si>
  <si>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</si>
  <si>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</si>
  <si>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</si>
  <si>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</si>
  <si>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</si>
  <si>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</si>
  <si>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</si>
  <si>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</si>
  <si>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</si>
  <si>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</si>
  <si>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</si>
  <si>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</si>
  <si>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</si>
  <si>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</si>
  <si>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</si>
  <si>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</si>
  <si>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</si>
  <si>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</si>
  <si>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</si>
  <si>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</si>
  <si>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</si>
  <si>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</si>
  <si>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FRANJE PETRIĆA,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</si>
  <si>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</si>
  <si>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</si>
  <si>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</si>
  <si>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</si>
  <si>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</si>
  <si>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</si>
  <si>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</si>
  <si>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</si>
  <si>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</si>
  <si>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</si>
  <si>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</si>
  <si>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</si>
  <si>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</si>
  <si>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</si>
  <si>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</si>
  <si>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</si>
  <si>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</si>
  <si>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18362 - GIMNAZIJA FRANJE PETRIĆA,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</si>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</sst>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1039778.9</v>
      </c>
      <c r="D2" s="6">
        <f>'PR-RAS'!E6</f>
        <v>1265588.5699999998</v>
      </c>
      <c r="E2" s="6">
        <v>0</v>
      </c>
      <c r="F2" s="6">
        <v>0</v>
      </c>
      <c r="G2" s="7">
        <f t="shared" ref="G2:G264" si="0">(B2/1000)*(C2*1+D2*2)</f>
        <v>3570.9560399999996</v>
      </c>
      <c r="H2" s="7">
        <f t="shared" ref="H2:H264" si="1">ABS(C2-ROUND(C2,0))+ABS(D2-ROUND(D2,0))</f>
        <v>0.530000000144355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955748.47</v>
      </c>
      <c r="D46" s="1">
        <f>'PR-RAS'!E50</f>
        <v>1183721.5</v>
      </c>
      <c r="E46" s="1">
        <v>0</v>
      </c>
      <c r="F46" s="1">
        <v>0</v>
      </c>
      <c r="G46" s="2">
        <f t="shared" si="0"/>
        <v>149543.61614999999</v>
      </c>
      <c r="H46" s="2">
        <f t="shared" si="1"/>
        <v>0.96999999997206032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955748.47</v>
      </c>
      <c r="D64" s="1">
        <f>'PR-RAS'!E68</f>
        <v>1183721.5</v>
      </c>
      <c r="E64" s="1">
        <v>0</v>
      </c>
      <c r="F64" s="1">
        <v>0</v>
      </c>
      <c r="G64" s="2">
        <f t="shared" si="0"/>
        <v>209361.06260999999</v>
      </c>
      <c r="H64" s="2">
        <f t="shared" si="1"/>
        <v>0.96999999997206032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954429.53</v>
      </c>
      <c r="D65" s="1">
        <f>'PR-RAS'!E69</f>
        <v>1181042.94</v>
      </c>
      <c r="E65" s="1">
        <v>0</v>
      </c>
      <c r="F65" s="1">
        <v>0</v>
      </c>
      <c r="G65" s="2">
        <f t="shared" si="0"/>
        <v>212256.98624000003</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1318.94</v>
      </c>
      <c r="D66" s="1">
        <f>'PR-RAS'!E70</f>
        <v>2678.56</v>
      </c>
      <c r="E66" s="1">
        <v>0</v>
      </c>
      <c r="F66" s="1">
        <v>0</v>
      </c>
      <c r="G66" s="2">
        <f t="shared" si="0"/>
        <v>433.94389999999999</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238.89</v>
      </c>
      <c r="D102" s="1">
        <f>'PR-RAS'!E106</f>
        <v>0</v>
      </c>
      <c r="E102" s="1">
        <v>0</v>
      </c>
      <c r="F102" s="1">
        <v>0</v>
      </c>
      <c r="G102" s="2">
        <f t="shared" si="0"/>
        <v>24.127890000000001</v>
      </c>
      <c r="H102" s="2">
        <f t="shared" si="1"/>
        <v>0.11000000000001364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238.89</v>
      </c>
      <c r="D108" s="1">
        <f>'PR-RAS'!E112</f>
        <v>0</v>
      </c>
      <c r="E108" s="1">
        <v>0</v>
      </c>
      <c r="F108" s="1">
        <v>0</v>
      </c>
      <c r="G108" s="2">
        <f t="shared" si="0"/>
        <v>25.561229999999998</v>
      </c>
      <c r="H108" s="2">
        <f t="shared" si="1"/>
        <v>0.11000000000001364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238.89</v>
      </c>
      <c r="D113" s="1">
        <f>'PR-RAS'!E117</f>
        <v>0</v>
      </c>
      <c r="E113" s="1">
        <v>0</v>
      </c>
      <c r="F113" s="1">
        <v>0</v>
      </c>
      <c r="G113" s="2">
        <f t="shared" si="0"/>
        <v>26.755679999999998</v>
      </c>
      <c r="H113" s="2">
        <f t="shared" si="1"/>
        <v>0.11000000000001364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8282</v>
      </c>
      <c r="D120" s="1">
        <f>'PR-RAS'!E124</f>
        <v>433.65</v>
      </c>
      <c r="E120" s="1">
        <v>0</v>
      </c>
      <c r="F120" s="1">
        <v>0</v>
      </c>
      <c r="G120" s="2">
        <f t="shared" si="0"/>
        <v>1088.7666999999999</v>
      </c>
      <c r="H120" s="2">
        <f t="shared" si="1"/>
        <v>0.35000000000002274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8282</v>
      </c>
      <c r="D124" s="1">
        <f>'PR-RAS'!E128</f>
        <v>433.65</v>
      </c>
      <c r="E124" s="1">
        <v>0</v>
      </c>
      <c r="F124" s="1">
        <v>0</v>
      </c>
      <c r="G124" s="2">
        <f t="shared" si="0"/>
        <v>1125.3638999999998</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8003</v>
      </c>
      <c r="D125" s="1">
        <f>'PR-RAS'!E129</f>
        <v>409.65</v>
      </c>
      <c r="E125" s="1">
        <v>0</v>
      </c>
      <c r="F125" s="1">
        <v>0</v>
      </c>
      <c r="G125" s="2">
        <f t="shared" si="0"/>
        <v>1093.9651999999999</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279</v>
      </c>
      <c r="D126" s="1">
        <f>'PR-RAS'!E130</f>
        <v>24</v>
      </c>
      <c r="E126" s="1">
        <v>0</v>
      </c>
      <c r="F126" s="1">
        <v>0</v>
      </c>
      <c r="G126" s="2">
        <f t="shared" si="0"/>
        <v>40.875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75009.539999999994</v>
      </c>
      <c r="D129" s="1">
        <f>'PR-RAS'!E133</f>
        <v>81433.42</v>
      </c>
      <c r="E129" s="1">
        <v>0</v>
      </c>
      <c r="F129" s="1">
        <v>0</v>
      </c>
      <c r="G129" s="2">
        <f t="shared" si="0"/>
        <v>30448.176640000001</v>
      </c>
      <c r="H129" s="2">
        <f t="shared" si="1"/>
        <v>0.88000000000465661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75009.539999999994</v>
      </c>
      <c r="D130" s="1">
        <f>'PR-RAS'!E134</f>
        <v>81433.42</v>
      </c>
      <c r="E130" s="1">
        <v>0</v>
      </c>
      <c r="F130" s="1">
        <v>0</v>
      </c>
      <c r="G130" s="2">
        <f t="shared" si="0"/>
        <v>30686.053020000003</v>
      </c>
      <c r="H130" s="2">
        <f t="shared" si="1"/>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72779.539999999994</v>
      </c>
      <c r="D131" s="1">
        <f>'PR-RAS'!E135</f>
        <v>75337.17</v>
      </c>
      <c r="E131" s="1">
        <v>0</v>
      </c>
      <c r="F131" s="1">
        <v>0</v>
      </c>
      <c r="G131" s="2">
        <f t="shared" si="0"/>
        <v>29049.004400000002</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2230</v>
      </c>
      <c r="D132" s="1">
        <f>'PR-RAS'!E136</f>
        <v>6096.25</v>
      </c>
      <c r="E132" s="1">
        <v>0</v>
      </c>
      <c r="F132" s="1">
        <v>0</v>
      </c>
      <c r="G132" s="2">
        <f t="shared" si="0"/>
        <v>1889.3475000000001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500</v>
      </c>
      <c r="D135" s="1">
        <f>'PR-RAS'!E139</f>
        <v>0</v>
      </c>
      <c r="E135" s="1">
        <v>0</v>
      </c>
      <c r="F135" s="1">
        <v>0</v>
      </c>
      <c r="G135" s="2">
        <f t="shared" si="0"/>
        <v>67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500</v>
      </c>
      <c r="D146" s="1">
        <f>'PR-RAS'!E150</f>
        <v>0</v>
      </c>
      <c r="E146" s="1">
        <v>0</v>
      </c>
      <c r="F146" s="1">
        <v>0</v>
      </c>
      <c r="G146" s="2">
        <f t="shared" si="0"/>
        <v>72.5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1032814.06</v>
      </c>
      <c r="D147" s="1">
        <f>'PR-RAS'!E151</f>
        <v>1260455.7299999997</v>
      </c>
      <c r="E147" s="1">
        <v>0</v>
      </c>
      <c r="F147" s="1">
        <v>0</v>
      </c>
      <c r="G147" s="2">
        <f t="shared" si="0"/>
        <v>518843.92591999989</v>
      </c>
      <c r="H147" s="2">
        <f t="shared" si="1"/>
        <v>0.33000000030733645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951096.50000000012</v>
      </c>
      <c r="D148" s="1">
        <f>'PR-RAS'!E152</f>
        <v>1174696.19</v>
      </c>
      <c r="E148" s="1">
        <v>0</v>
      </c>
      <c r="F148" s="1">
        <v>0</v>
      </c>
      <c r="G148" s="2">
        <f t="shared" si="0"/>
        <v>485171.86535999994</v>
      </c>
      <c r="H148" s="2">
        <f t="shared" si="1"/>
        <v>0.68999999982770532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787763.8</v>
      </c>
      <c r="D149" s="1">
        <f>'PR-RAS'!E153</f>
        <v>979547.57</v>
      </c>
      <c r="E149" s="1">
        <v>0</v>
      </c>
      <c r="F149" s="1">
        <v>0</v>
      </c>
      <c r="G149" s="2">
        <f t="shared" si="0"/>
        <v>406535.12311999995</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787763.8</v>
      </c>
      <c r="D150" s="1">
        <f>'PR-RAS'!E154</f>
        <v>979547.57</v>
      </c>
      <c r="E150" s="1">
        <v>0</v>
      </c>
      <c r="F150" s="1">
        <v>0</v>
      </c>
      <c r="G150" s="2">
        <f t="shared" si="0"/>
        <v>409281.98205999995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33297.56</v>
      </c>
      <c r="D154" s="1">
        <f>'PR-RAS'!E158</f>
        <v>34265.410000000003</v>
      </c>
      <c r="E154" s="1">
        <v>0</v>
      </c>
      <c r="F154" s="1">
        <v>0</v>
      </c>
      <c r="G154" s="2">
        <f t="shared" si="0"/>
        <v>15579.74214</v>
      </c>
      <c r="H154" s="2">
        <f t="shared" si="1"/>
        <v>0.85000000000582077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130035.14</v>
      </c>
      <c r="D155" s="1">
        <f>'PR-RAS'!E159</f>
        <v>160883.21</v>
      </c>
      <c r="E155" s="1">
        <v>0</v>
      </c>
      <c r="F155" s="1">
        <v>0</v>
      </c>
      <c r="G155" s="2">
        <f t="shared" si="0"/>
        <v>69577.440239999996</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130035.14</v>
      </c>
      <c r="D157" s="1">
        <f>'PR-RAS'!E161</f>
        <v>160883.21</v>
      </c>
      <c r="E157" s="1">
        <v>0</v>
      </c>
      <c r="F157" s="1">
        <v>0</v>
      </c>
      <c r="G157" s="2">
        <f t="shared" si="0"/>
        <v>70481.043359999996</v>
      </c>
      <c r="H157" s="2">
        <f t="shared" si="1"/>
        <v>0.34999999999126885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78745.88</v>
      </c>
      <c r="D159" s="1">
        <f>'PR-RAS'!E163</f>
        <v>84659.94</v>
      </c>
      <c r="E159" s="1">
        <v>0</v>
      </c>
      <c r="F159" s="1">
        <v>0</v>
      </c>
      <c r="G159" s="2">
        <f t="shared" si="0"/>
        <v>39194.390080000005</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23020.53</v>
      </c>
      <c r="D160" s="1">
        <f>'PR-RAS'!E164</f>
        <v>24715.99</v>
      </c>
      <c r="E160" s="1">
        <v>0</v>
      </c>
      <c r="F160" s="1">
        <v>0</v>
      </c>
      <c r="G160" s="2">
        <f t="shared" si="0"/>
        <v>11519.949090000002</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5622.84</v>
      </c>
      <c r="D161" s="1">
        <f>'PR-RAS'!E165</f>
        <v>6468.68</v>
      </c>
      <c r="E161" s="1">
        <v>0</v>
      </c>
      <c r="F161" s="1">
        <v>0</v>
      </c>
      <c r="G161" s="2">
        <f t="shared" si="0"/>
        <v>2969.6320000000001</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16789.09</v>
      </c>
      <c r="D162" s="1">
        <f>'PR-RAS'!E166</f>
        <v>17802.310000000001</v>
      </c>
      <c r="E162" s="1">
        <v>0</v>
      </c>
      <c r="F162" s="1">
        <v>0</v>
      </c>
      <c r="G162" s="2">
        <f t="shared" si="0"/>
        <v>8435.3873100000019</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v>
      </c>
      <c r="D163" s="1">
        <f>'PR-RAS'!E167</f>
        <v>270</v>
      </c>
      <c r="E163" s="1">
        <v>0</v>
      </c>
      <c r="F163" s="1">
        <v>0</v>
      </c>
      <c r="G163" s="2">
        <f t="shared" si="0"/>
        <v>156.33000000000001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183.6</v>
      </c>
      <c r="D164" s="1">
        <f>'PR-RAS'!E168</f>
        <v>175</v>
      </c>
      <c r="E164" s="1">
        <v>0</v>
      </c>
      <c r="F164" s="1">
        <v>0</v>
      </c>
      <c r="G164" s="2">
        <f t="shared" si="0"/>
        <v>86.976800000000011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24219.820000000003</v>
      </c>
      <c r="D165" s="1">
        <f>'PR-RAS'!E169</f>
        <v>20963.400000000005</v>
      </c>
      <c r="E165" s="1">
        <v>0</v>
      </c>
      <c r="F165" s="1">
        <v>0</v>
      </c>
      <c r="G165" s="2">
        <f t="shared" si="0"/>
        <v>10848.045680000003</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9447.3700000000008</v>
      </c>
      <c r="D166" s="1">
        <f>'PR-RAS'!E170</f>
        <v>8053.74</v>
      </c>
      <c r="E166" s="1">
        <v>0</v>
      </c>
      <c r="F166" s="1">
        <v>0</v>
      </c>
      <c r="G166" s="2">
        <f t="shared" si="0"/>
        <v>4216.5502500000002</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1289.72</v>
      </c>
      <c r="D167" s="1">
        <f>'PR-RAS'!E171</f>
        <v>944.95</v>
      </c>
      <c r="E167" s="1">
        <v>0</v>
      </c>
      <c r="F167" s="1">
        <v>0</v>
      </c>
      <c r="G167" s="2">
        <f t="shared" si="0"/>
        <v>527.81691999999998</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10873.89</v>
      </c>
      <c r="D168" s="1">
        <f>'PR-RAS'!E172</f>
        <v>9367.7900000000009</v>
      </c>
      <c r="E168" s="1">
        <v>0</v>
      </c>
      <c r="F168" s="1">
        <v>0</v>
      </c>
      <c r="G168" s="2">
        <f t="shared" si="0"/>
        <v>4944.7814900000003</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1717.97</v>
      </c>
      <c r="D169" s="1">
        <f>'PR-RAS'!E173</f>
        <v>1866.13</v>
      </c>
      <c r="E169" s="1">
        <v>0</v>
      </c>
      <c r="F169" s="1">
        <v>0</v>
      </c>
      <c r="G169" s="2">
        <f t="shared" si="0"/>
        <v>915.63864000000012</v>
      </c>
      <c r="H169" s="2">
        <f t="shared" si="1"/>
        <v>0.16000000000008185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488.9</v>
      </c>
      <c r="D170" s="1">
        <f>'PR-RAS'!E174</f>
        <v>268.04000000000002</v>
      </c>
      <c r="E170" s="1">
        <v>0</v>
      </c>
      <c r="F170" s="1">
        <v>0</v>
      </c>
      <c r="G170" s="2">
        <f t="shared" si="0"/>
        <v>173.22162</v>
      </c>
      <c r="H170" s="2">
        <f t="shared" si="1"/>
        <v>0.1400000000000432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401.97</v>
      </c>
      <c r="D172" s="1">
        <f>'PR-RAS'!E176</f>
        <v>462.75</v>
      </c>
      <c r="E172" s="1">
        <v>0</v>
      </c>
      <c r="F172" s="1">
        <v>0</v>
      </c>
      <c r="G172" s="2">
        <f t="shared" si="0"/>
        <v>226.99737000000002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23813.129999999997</v>
      </c>
      <c r="D173" s="1">
        <f>'PR-RAS'!E177</f>
        <v>27892.489999999994</v>
      </c>
      <c r="E173" s="1">
        <v>0</v>
      </c>
      <c r="F173" s="1">
        <v>0</v>
      </c>
      <c r="G173" s="2">
        <f t="shared" si="0"/>
        <v>13690.874919999997</v>
      </c>
      <c r="H173" s="2">
        <f t="shared" si="1"/>
        <v>0.61999999999170541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1256.24</v>
      </c>
      <c r="D174" s="1">
        <f>'PR-RAS'!E178</f>
        <v>2314.58</v>
      </c>
      <c r="E174" s="1">
        <v>0</v>
      </c>
      <c r="F174" s="1">
        <v>0</v>
      </c>
      <c r="G174" s="2">
        <f t="shared" si="0"/>
        <v>1018.1741999999998</v>
      </c>
      <c r="H174" s="2">
        <f t="shared" si="1"/>
        <v>0.66000000000008185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1509.13</v>
      </c>
      <c r="D175" s="1">
        <f>'PR-RAS'!E179</f>
        <v>3888.18</v>
      </c>
      <c r="E175" s="1">
        <v>0</v>
      </c>
      <c r="F175" s="1">
        <v>0</v>
      </c>
      <c r="G175" s="2">
        <f t="shared" si="0"/>
        <v>1615.6752599999998</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5880.7</v>
      </c>
      <c r="D177" s="1">
        <f>'PR-RAS'!E181</f>
        <v>5999.32</v>
      </c>
      <c r="E177" s="1">
        <v>0</v>
      </c>
      <c r="F177" s="1">
        <v>0</v>
      </c>
      <c r="G177" s="2">
        <f t="shared" si="0"/>
        <v>3146.7638399999996</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4270.46</v>
      </c>
      <c r="D178" s="1">
        <f>'PR-RAS'!E182</f>
        <v>5357.98</v>
      </c>
      <c r="E178" s="1">
        <v>0</v>
      </c>
      <c r="F178" s="1">
        <v>0</v>
      </c>
      <c r="G178" s="2">
        <f t="shared" si="0"/>
        <v>2652.5963399999996</v>
      </c>
      <c r="H178" s="2">
        <f t="shared" si="1"/>
        <v>0.48000000000047294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2490</v>
      </c>
      <c r="D179" s="1">
        <f>'PR-RAS'!E183</f>
        <v>2300</v>
      </c>
      <c r="E179" s="1">
        <v>0</v>
      </c>
      <c r="F179" s="1">
        <v>0</v>
      </c>
      <c r="G179" s="2">
        <f t="shared" si="0"/>
        <v>1262.02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4492.72</v>
      </c>
      <c r="D180" s="1">
        <f>'PR-RAS'!E184</f>
        <v>3434.3</v>
      </c>
      <c r="E180" s="1">
        <v>0</v>
      </c>
      <c r="F180" s="1">
        <v>0</v>
      </c>
      <c r="G180" s="2">
        <f t="shared" si="0"/>
        <v>2033.6762799999999</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3325.28</v>
      </c>
      <c r="D181" s="1">
        <f>'PR-RAS'!E185</f>
        <v>3957.83</v>
      </c>
      <c r="E181" s="1">
        <v>0</v>
      </c>
      <c r="F181" s="1">
        <v>0</v>
      </c>
      <c r="G181" s="2">
        <f t="shared" si="0"/>
        <v>2023.3692000000001</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588.6</v>
      </c>
      <c r="D182" s="1">
        <f>'PR-RAS'!E186</f>
        <v>640.29999999999995</v>
      </c>
      <c r="E182" s="1">
        <v>0</v>
      </c>
      <c r="F182" s="1">
        <v>0</v>
      </c>
      <c r="G182" s="2">
        <f t="shared" si="0"/>
        <v>338.32519999999994</v>
      </c>
      <c r="H182" s="2">
        <f t="shared" si="1"/>
        <v>0.69999999999993179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7692.4</v>
      </c>
      <c r="D184" s="1">
        <f>'PR-RAS'!E188</f>
        <v>11088.06</v>
      </c>
      <c r="E184" s="1">
        <v>0</v>
      </c>
      <c r="F184" s="1">
        <v>0</v>
      </c>
      <c r="G184" s="2">
        <f t="shared" si="0"/>
        <v>5465.939159999999</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478.06</v>
      </c>
      <c r="D185" s="1">
        <f>'PR-RAS'!E189</f>
        <v>472.71</v>
      </c>
      <c r="E185" s="1">
        <v>0</v>
      </c>
      <c r="F185" s="1">
        <v>0</v>
      </c>
      <c r="G185" s="2">
        <f t="shared" si="0"/>
        <v>261.92032</v>
      </c>
      <c r="H185" s="2">
        <f t="shared" si="1"/>
        <v>0.35000000000002274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306.39999999999998</v>
      </c>
      <c r="D186" s="1">
        <f>'PR-RAS'!E190</f>
        <v>186.2</v>
      </c>
      <c r="E186" s="1">
        <v>0</v>
      </c>
      <c r="F186" s="1">
        <v>0</v>
      </c>
      <c r="G186" s="2">
        <f t="shared" si="0"/>
        <v>125.57799999999999</v>
      </c>
      <c r="H186" s="2">
        <f t="shared" si="1"/>
        <v>0.59999999999996589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622.99</v>
      </c>
      <c r="D187" s="1">
        <f>'PR-RAS'!E191</f>
        <v>1055.8499999999999</v>
      </c>
      <c r="E187" s="1">
        <v>0</v>
      </c>
      <c r="F187" s="1">
        <v>0</v>
      </c>
      <c r="G187" s="2">
        <f t="shared" si="0"/>
        <v>508.65233999999992</v>
      </c>
      <c r="H187" s="2">
        <f t="shared" si="1"/>
        <v>0.16000000000008185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39.82</v>
      </c>
      <c r="D188" s="1">
        <f>'PR-RAS'!E192</f>
        <v>45</v>
      </c>
      <c r="E188" s="1">
        <v>0</v>
      </c>
      <c r="F188" s="1">
        <v>0</v>
      </c>
      <c r="G188" s="2">
        <f t="shared" si="0"/>
        <v>24.276339999999998</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1684.34</v>
      </c>
      <c r="D189" s="1">
        <f>'PR-RAS'!E193</f>
        <v>2598.52</v>
      </c>
      <c r="E189" s="1">
        <v>0</v>
      </c>
      <c r="F189" s="1">
        <v>0</v>
      </c>
      <c r="G189" s="2">
        <f t="shared" si="0"/>
        <v>1293.6994400000001</v>
      </c>
      <c r="H189" s="2">
        <f t="shared" si="1"/>
        <v>0.81999999999993634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4560.79</v>
      </c>
      <c r="D191" s="1">
        <f>'PR-RAS'!E195</f>
        <v>6729.78</v>
      </c>
      <c r="E191" s="1">
        <v>0</v>
      </c>
      <c r="F191" s="1">
        <v>0</v>
      </c>
      <c r="G191" s="2">
        <f t="shared" si="0"/>
        <v>3423.8664999999996</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35.08</v>
      </c>
      <c r="D192" s="1">
        <f>'PR-RAS'!E196</f>
        <v>35.19</v>
      </c>
      <c r="E192" s="1">
        <v>0</v>
      </c>
      <c r="F192" s="1">
        <v>0</v>
      </c>
      <c r="G192" s="2">
        <f t="shared" si="0"/>
        <v>20.142859999999999</v>
      </c>
      <c r="H192" s="2">
        <f t="shared" si="1"/>
        <v>0.26999999999999602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35.08</v>
      </c>
      <c r="D206" s="1">
        <f>'PR-RAS'!E210</f>
        <v>35.19</v>
      </c>
      <c r="E206" s="1">
        <v>0</v>
      </c>
      <c r="F206" s="1">
        <v>0</v>
      </c>
      <c r="G206" s="2">
        <f t="shared" si="0"/>
        <v>21.619299999999999</v>
      </c>
      <c r="H206" s="2">
        <f t="shared" si="1"/>
        <v>0.26999999999999602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34.97</v>
      </c>
      <c r="D207" s="1">
        <f>'PR-RAS'!E211</f>
        <v>35.19</v>
      </c>
      <c r="E207" s="1">
        <v>0</v>
      </c>
      <c r="F207" s="1">
        <v>0</v>
      </c>
      <c r="G207" s="2">
        <f t="shared" si="0"/>
        <v>21.702099999999998</v>
      </c>
      <c r="H207" s="2">
        <f t="shared" si="1"/>
        <v>0.21999999999999886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0.11</v>
      </c>
      <c r="D209" s="1">
        <f>'PR-RAS'!E213</f>
        <v>0</v>
      </c>
      <c r="E209" s="1">
        <v>0</v>
      </c>
      <c r="F209" s="1">
        <v>0</v>
      </c>
      <c r="G209" s="2">
        <f t="shared" si="0"/>
        <v>2.2879999999999998E-2</v>
      </c>
      <c r="H209" s="2">
        <f t="shared" si="1"/>
        <v>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114.91</v>
      </c>
      <c r="E248" s="1">
        <v>0</v>
      </c>
      <c r="F248" s="1">
        <v>0</v>
      </c>
      <c r="G248" s="2">
        <f t="shared" si="0"/>
        <v>56.765539999999994</v>
      </c>
      <c r="H248" s="2">
        <f t="shared" si="1"/>
        <v>9.0000000000003411E-2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114.91</v>
      </c>
      <c r="E255" s="1">
        <v>0</v>
      </c>
      <c r="F255" s="1">
        <v>0</v>
      </c>
      <c r="G255" s="2">
        <f t="shared" si="0"/>
        <v>58.374279999999999</v>
      </c>
      <c r="H255" s="2">
        <f t="shared" si="1"/>
        <v>9.0000000000003411E-2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114.91</v>
      </c>
      <c r="E256" s="1">
        <v>0</v>
      </c>
      <c r="F256" s="1">
        <v>0</v>
      </c>
      <c r="G256" s="2">
        <f t="shared" si="0"/>
        <v>58.604100000000003</v>
      </c>
      <c r="H256" s="2">
        <f t="shared" si="1"/>
        <v>9.0000000000003411E-2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2936.6</v>
      </c>
      <c r="D259" s="1">
        <f>'PR-RAS'!E263</f>
        <v>949.5</v>
      </c>
      <c r="E259" s="1">
        <v>0</v>
      </c>
      <c r="F259" s="1">
        <v>0</v>
      </c>
      <c r="G259" s="2">
        <f t="shared" si="0"/>
        <v>1247.5848000000001</v>
      </c>
      <c r="H259" s="2">
        <f t="shared" si="1"/>
        <v>0.90000000000009095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2936.6</v>
      </c>
      <c r="D260" s="1">
        <f>'PR-RAS'!E264</f>
        <v>949.5</v>
      </c>
      <c r="E260" s="1">
        <v>0</v>
      </c>
      <c r="F260" s="1">
        <v>0</v>
      </c>
      <c r="G260" s="2">
        <f t="shared" si="0"/>
        <v>1252.4204000000002</v>
      </c>
      <c r="H260" s="2">
        <f t="shared" si="1"/>
        <v>0.90000000000009095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1500</v>
      </c>
      <c r="D261" s="1">
        <f>'PR-RAS'!E265</f>
        <v>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1436.6</v>
      </c>
      <c r="D262" s="1">
        <f>'PR-RAS'!E266</f>
        <v>949.5</v>
      </c>
      <c r="E262" s="1">
        <v>0</v>
      </c>
      <c r="F262" s="1">
        <v>0</v>
      </c>
      <c r="G262" s="2">
        <f t="shared" si="0"/>
        <v>870.59159999999997</v>
      </c>
      <c r="H262" s="2">
        <f t="shared" si="1"/>
        <v>0.90000000000009095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1032814.06</v>
      </c>
      <c r="D285" s="1">
        <f>'PR-RAS'!E289</f>
        <v>1260455.7299999997</v>
      </c>
      <c r="E285" s="1">
        <v>0</v>
      </c>
      <c r="F285" s="1">
        <v>0</v>
      </c>
      <c r="G285" s="2">
        <f t="shared" si="8"/>
        <v>1009258.0476799997</v>
      </c>
      <c r="H285" s="2">
        <f t="shared" si="9"/>
        <v>0.33000000030733645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6964.8399999999674</v>
      </c>
      <c r="D286" s="1">
        <f>'PR-RAS'!E290</f>
        <v>5132.8400000000838</v>
      </c>
      <c r="E286" s="1">
        <v>0</v>
      </c>
      <c r="F286" s="1">
        <v>0</v>
      </c>
      <c r="G286" s="2">
        <f t="shared" si="8"/>
        <v>4910.698200000038</v>
      </c>
      <c r="H286" s="2">
        <f t="shared" si="9"/>
        <v>0.31999999994877726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1539.7</v>
      </c>
      <c r="D288" s="1">
        <f>'PR-RAS'!E292</f>
        <v>4677.3</v>
      </c>
      <c r="E288" s="1">
        <v>0</v>
      </c>
      <c r="F288" s="1">
        <v>0</v>
      </c>
      <c r="G288" s="2">
        <f t="shared" si="8"/>
        <v>3126.6641</v>
      </c>
      <c r="H288" s="2">
        <f t="shared" si="9"/>
        <v>0.60000000000013642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3827.24</v>
      </c>
      <c r="D345" s="1">
        <f>'PR-RAS'!E350</f>
        <v>8798.81</v>
      </c>
      <c r="E345" s="1">
        <v>0</v>
      </c>
      <c r="F345" s="1">
        <v>0</v>
      </c>
      <c r="G345" s="2">
        <f t="shared" si="8"/>
        <v>7370.1518399999995</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3827.24</v>
      </c>
      <c r="D358" s="1">
        <f>'PR-RAS'!E363</f>
        <v>8798.81</v>
      </c>
      <c r="E358" s="1">
        <v>0</v>
      </c>
      <c r="F358" s="1">
        <v>0</v>
      </c>
      <c r="G358" s="2">
        <f t="shared" si="8"/>
        <v>7648.6750199999997</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2230</v>
      </c>
      <c r="D364" s="1">
        <f>'PR-RAS'!E369</f>
        <v>6096.25</v>
      </c>
      <c r="E364" s="1">
        <v>0</v>
      </c>
      <c r="F364" s="1">
        <v>0</v>
      </c>
      <c r="G364" s="2">
        <f t="shared" si="8"/>
        <v>5235.3675000000003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6096.25</v>
      </c>
      <c r="E365" s="1">
        <v>0</v>
      </c>
      <c r="F365" s="1">
        <v>0</v>
      </c>
      <c r="G365" s="2">
        <f t="shared" si="8"/>
        <v>4438.07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2230</v>
      </c>
      <c r="D367" s="1">
        <f>'PR-RAS'!E372</f>
        <v>0</v>
      </c>
      <c r="E367" s="1">
        <v>0</v>
      </c>
      <c r="F367" s="1">
        <v>0</v>
      </c>
      <c r="G367" s="2">
        <f t="shared" si="8"/>
        <v>816.18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1597.24</v>
      </c>
      <c r="D378" s="1">
        <f>'PR-RAS'!E383</f>
        <v>2702.56</v>
      </c>
      <c r="E378" s="1">
        <v>0</v>
      </c>
      <c r="F378" s="1">
        <v>0</v>
      </c>
      <c r="G378" s="2">
        <f t="shared" si="8"/>
        <v>2639.8897199999997</v>
      </c>
      <c r="H378" s="2">
        <f t="shared" si="9"/>
        <v>0.68000000000006366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1597.24</v>
      </c>
      <c r="D379" s="1">
        <f>'PR-RAS'!E384</f>
        <v>2702.56</v>
      </c>
      <c r="E379" s="1">
        <v>0</v>
      </c>
      <c r="F379" s="1">
        <v>0</v>
      </c>
      <c r="G379" s="2">
        <f t="shared" si="8"/>
        <v>2646.8920800000001</v>
      </c>
      <c r="H379" s="2">
        <f t="shared" si="9"/>
        <v>0.68000000000006366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3827.24</v>
      </c>
      <c r="D403" s="1">
        <f>'PR-RAS'!E408</f>
        <v>8798.81</v>
      </c>
      <c r="E403" s="1">
        <v>0</v>
      </c>
      <c r="F403" s="1">
        <v>0</v>
      </c>
      <c r="G403" s="2">
        <f t="shared" si="8"/>
        <v>8612.7937200000015</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1039778.9</v>
      </c>
      <c r="D407" s="1">
        <f>'PR-RAS'!E412</f>
        <v>1265588.5699999998</v>
      </c>
      <c r="E407" s="1">
        <v>0</v>
      </c>
      <c r="F407" s="1">
        <v>0</v>
      </c>
      <c r="G407" s="2">
        <f t="shared" si="8"/>
        <v>1449808.15224</v>
      </c>
      <c r="H407" s="2">
        <f t="shared" si="9"/>
        <v>0.530000000144355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1036641.3</v>
      </c>
      <c r="D408" s="1">
        <f>'PR-RAS'!E413</f>
        <v>1269254.5399999998</v>
      </c>
      <c r="E408" s="1">
        <v>0</v>
      </c>
      <c r="F408" s="1">
        <v>0</v>
      </c>
      <c r="G408" s="2">
        <f t="shared" si="8"/>
        <v>1455086.2046599998</v>
      </c>
      <c r="H408" s="2">
        <f t="shared" si="9"/>
        <v>0.76000000024214387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3137.5999999999767</v>
      </c>
      <c r="D409" s="1">
        <f>'PR-RAS'!E414</f>
        <v>0</v>
      </c>
      <c r="E409" s="1">
        <v>0</v>
      </c>
      <c r="F409" s="1">
        <v>0</v>
      </c>
      <c r="G409" s="2">
        <f t="shared" si="8"/>
        <v>1280.1407999999903</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3665.9699999999721</v>
      </c>
      <c r="E410" s="1">
        <v>0</v>
      </c>
      <c r="F410" s="1">
        <v>0</v>
      </c>
      <c r="G410" s="2">
        <f t="shared" si="8"/>
        <v>2998.7634599999769</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1539.7</v>
      </c>
      <c r="D411" s="1">
        <f>'PR-RAS'!E416</f>
        <v>4677.3</v>
      </c>
      <c r="E411" s="1">
        <v>0</v>
      </c>
      <c r="F411" s="1">
        <v>0</v>
      </c>
      <c r="G411" s="2">
        <f t="shared" si="8"/>
        <v>4466.6630000000005</v>
      </c>
      <c r="H411" s="2">
        <f t="shared" si="9"/>
        <v>0.60000000000013642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1039778.9</v>
      </c>
      <c r="D633" s="1">
        <f>'PR-RAS'!E639</f>
        <v>1265588.5699999998</v>
      </c>
      <c r="E633" s="1">
        <v>0</v>
      </c>
      <c r="F633" s="1">
        <v>0</v>
      </c>
      <c r="G633" s="2">
        <f t="shared" si="10"/>
        <v>2256844.21728</v>
      </c>
      <c r="H633" s="2">
        <f t="shared" si="11"/>
        <v>0.530000000144355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1036641.3</v>
      </c>
      <c r="D634" s="1">
        <f>'PR-RAS'!E640</f>
        <v>1269254.5399999998</v>
      </c>
      <c r="E634" s="1">
        <v>0</v>
      </c>
      <c r="F634" s="1">
        <v>0</v>
      </c>
      <c r="G634" s="2">
        <f t="shared" si="10"/>
        <v>2263070.1905399999</v>
      </c>
      <c r="H634" s="2">
        <f t="shared" si="11"/>
        <v>0.76000000024214387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3137.5999999999767</v>
      </c>
      <c r="D635" s="1">
        <f>'PR-RAS'!E641</f>
        <v>0</v>
      </c>
      <c r="E635" s="1">
        <v>0</v>
      </c>
      <c r="F635" s="1">
        <v>0</v>
      </c>
      <c r="G635" s="2">
        <f t="shared" si="10"/>
        <v>1989.2383999999852</v>
      </c>
      <c r="H635" s="2">
        <f t="shared" si="11"/>
        <v>0.40000000002328306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3665.9699999999721</v>
      </c>
      <c r="E636" s="1">
        <v>0</v>
      </c>
      <c r="F636" s="1">
        <v>0</v>
      </c>
      <c r="G636" s="2">
        <f t="shared" si="10"/>
        <v>4655.7818999999645</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1539.7</v>
      </c>
      <c r="D637" s="1">
        <f>'PR-RAS'!E643</f>
        <v>4677.3</v>
      </c>
      <c r="E637" s="1">
        <v>0</v>
      </c>
      <c r="F637" s="1">
        <v>0</v>
      </c>
      <c r="G637" s="2">
        <f t="shared" si="10"/>
        <v>6928.7748000000011</v>
      </c>
      <c r="H637" s="2">
        <f t="shared" si="11"/>
        <v>0.60000000000013642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4677.2999999999765</v>
      </c>
      <c r="D639" s="1">
        <f>'PR-RAS'!E645</f>
        <v>1011.3300000000281</v>
      </c>
      <c r="E639" s="1">
        <v>0</v>
      </c>
      <c r="F639" s="1">
        <v>0</v>
      </c>
      <c r="G639" s="2">
        <f t="shared" si="10"/>
        <v>4274.5744800000211</v>
      </c>
      <c r="H639" s="2">
        <f t="shared" si="11"/>
        <v>0.63000000000465661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83998</v>
      </c>
      <c r="D641" s="1">
        <f>'PR-RAS'!E647</f>
        <v>98031.14</v>
      </c>
      <c r="E641" s="1">
        <v>0</v>
      </c>
      <c r="F641" s="1">
        <v>0</v>
      </c>
      <c r="G641" s="2">
        <f t="shared" si="10"/>
        <v>179238.57920000001</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46</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39</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954429.53</v>
      </c>
      <c r="D668" s="1">
        <f>'PR-RAS'!E675</f>
        <v>1181042.94</v>
      </c>
      <c r="E668" s="1">
        <v>0</v>
      </c>
      <c r="F668" s="1">
        <v>0</v>
      </c>
      <c r="G668" s="2">
        <f t="shared" si="10"/>
        <v>2212115.7784700003</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1318.94</v>
      </c>
      <c r="D670" s="1">
        <f>'PR-RAS'!E677</f>
        <v>2678.56</v>
      </c>
      <c r="E670" s="1">
        <v>0</v>
      </c>
      <c r="F670" s="1">
        <v>0</v>
      </c>
      <c r="G670" s="2">
        <f t="shared" si="10"/>
        <v>4466.2841399999998</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2400.0300000000002</v>
      </c>
      <c r="D710" s="1">
        <f>'PR-RAS'!E717</f>
        <v>882.88</v>
      </c>
      <c r="E710" s="1">
        <v>0</v>
      </c>
      <c r="F710" s="1">
        <v>0</v>
      </c>
      <c r="G710" s="2">
        <f t="shared" si="10"/>
        <v>2953.54511</v>
      </c>
      <c r="H710" s="2">
        <f t="shared" si="11"/>
        <v>0.15000000000020464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16789.09</v>
      </c>
      <c r="D711" s="1">
        <f>'PR-RAS'!E718</f>
        <v>17802.310000000001</v>
      </c>
      <c r="E711" s="1">
        <v>0</v>
      </c>
      <c r="F711" s="1">
        <v>0</v>
      </c>
      <c r="G711" s="2">
        <f t="shared" si="10"/>
        <v>37199.534100000004</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2490</v>
      </c>
      <c r="D713" s="1">
        <f>'PR-RAS'!E720</f>
        <v>2300</v>
      </c>
      <c r="E713" s="1">
        <v>0</v>
      </c>
      <c r="F713" s="1">
        <v>0</v>
      </c>
      <c r="G713" s="2">
        <f t="shared" si="10"/>
        <v>5048.08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729.96</v>
      </c>
      <c r="D715" s="1">
        <f>'PR-RAS'!E722</f>
        <v>1198.98</v>
      </c>
      <c r="E715" s="1">
        <v>0</v>
      </c>
      <c r="F715" s="1">
        <v>0</v>
      </c>
      <c r="G715" s="2">
        <f t="shared" si="10"/>
        <v>2233.3348799999999</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114.91</v>
      </c>
      <c r="E810" s="1">
        <v>0</v>
      </c>
      <c r="F810" s="1">
        <v>0</v>
      </c>
      <c r="G810" s="2">
        <f t="shared" ref="G810:G983" si="18">(B810/1000)*(C810*1+D810*2)</f>
        <v>185.92438000000001</v>
      </c>
      <c r="H810" s="2">
        <f t="shared" ref="H810:H1067" si="19">ABS(C810-ROUND(C810,0))+ABS(D810-ROUND(D810,0))</f>
        <v>9.0000000000003411E-2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726976.10000000009</v>
      </c>
      <c r="D984" s="6">
        <f>BILANCA!E6</f>
        <v>751098.41999999993</v>
      </c>
      <c r="E984" s="6">
        <v>0</v>
      </c>
      <c r="F984" s="6">
        <v>0</v>
      </c>
      <c r="G984" s="7">
        <f t="shared" ref="G984:G1241" si="22">B984/1000*C984+B984/500*D984</f>
        <v>2229.1729399999999</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635060.95000000007</v>
      </c>
      <c r="D985" s="1">
        <f>BILANCA!E7</f>
        <v>648819.49</v>
      </c>
      <c r="E985" s="1">
        <v>0</v>
      </c>
      <c r="F985" s="1">
        <v>0</v>
      </c>
      <c r="G985" s="2">
        <f t="shared" si="22"/>
        <v>3865.39986</v>
      </c>
      <c r="H985" s="2">
        <f t="shared" si="19"/>
        <v>0.53999999992083758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362432.81</v>
      </c>
      <c r="D986" s="1">
        <f>BILANCA!E8</f>
        <v>362432.81</v>
      </c>
      <c r="E986" s="1">
        <v>0</v>
      </c>
      <c r="F986" s="1">
        <v>0</v>
      </c>
      <c r="G986" s="2">
        <f t="shared" si="22"/>
        <v>3261.8952900000004</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362432.81</v>
      </c>
      <c r="D987" s="1">
        <f>BILANCA!E9</f>
        <v>362432.81</v>
      </c>
      <c r="E987" s="1">
        <v>0</v>
      </c>
      <c r="F987" s="1">
        <v>0</v>
      </c>
      <c r="G987" s="2">
        <f t="shared" si="22"/>
        <v>4349.1937200000002</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260466.09000000003</v>
      </c>
      <c r="D990" s="1">
        <f>BILANCA!E12</f>
        <v>274224.63</v>
      </c>
      <c r="E990" s="1">
        <v>0</v>
      </c>
      <c r="F990" s="1">
        <v>0</v>
      </c>
      <c r="G990" s="2">
        <f t="shared" si="22"/>
        <v>5662.4074500000006</v>
      </c>
      <c r="H990" s="2">
        <f t="shared" si="19"/>
        <v>0.46000000002095476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214224.12</v>
      </c>
      <c r="D991" s="1">
        <f>BILANCA!E13</f>
        <v>208806.64</v>
      </c>
      <c r="E991" s="1">
        <v>0</v>
      </c>
      <c r="F991" s="1">
        <v>0</v>
      </c>
      <c r="G991" s="2">
        <f t="shared" si="22"/>
        <v>5054.6992</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478387.06</v>
      </c>
      <c r="D993" s="1">
        <f>BILANCA!E15</f>
        <v>478387.06</v>
      </c>
      <c r="E993" s="1">
        <v>0</v>
      </c>
      <c r="F993" s="1">
        <v>0</v>
      </c>
      <c r="G993" s="2">
        <f t="shared" si="22"/>
        <v>14351.611800000001</v>
      </c>
      <c r="H993" s="2">
        <f t="shared" si="19"/>
        <v>0.11999999999534339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264162.94</v>
      </c>
      <c r="D996" s="1">
        <f>BILANCA!E18</f>
        <v>269580.42</v>
      </c>
      <c r="E996" s="1">
        <v>0</v>
      </c>
      <c r="F996" s="1">
        <v>0</v>
      </c>
      <c r="G996" s="2">
        <f t="shared" si="22"/>
        <v>10443.209139999999</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12417.99000000002</v>
      </c>
      <c r="D997" s="1">
        <f>BILANCA!E19</f>
        <v>28891.450000000012</v>
      </c>
      <c r="E997" s="1">
        <v>0</v>
      </c>
      <c r="F997" s="1">
        <v>0</v>
      </c>
      <c r="G997" s="2">
        <f t="shared" si="22"/>
        <v>982.81246000000056</v>
      </c>
      <c r="H997" s="2">
        <f t="shared" si="19"/>
        <v>0.45999999999185093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109194.82</v>
      </c>
      <c r="D998" s="1">
        <f>BILANCA!E20</f>
        <v>145955.13</v>
      </c>
      <c r="E998" s="1">
        <v>0</v>
      </c>
      <c r="F998" s="1">
        <v>0</v>
      </c>
      <c r="G998" s="2">
        <f t="shared" si="22"/>
        <v>6016.5762000000004</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1951.14</v>
      </c>
      <c r="D999" s="1">
        <f>BILANCA!E21</f>
        <v>1504.14</v>
      </c>
      <c r="E999" s="1">
        <v>0</v>
      </c>
      <c r="F999" s="1">
        <v>0</v>
      </c>
      <c r="G999" s="2">
        <f t="shared" si="22"/>
        <v>79.350719999999995</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11204.6</v>
      </c>
      <c r="D1000" s="1">
        <f>BILANCA!E22</f>
        <v>10336.98</v>
      </c>
      <c r="E1000" s="1">
        <v>0</v>
      </c>
      <c r="F1000" s="1">
        <v>0</v>
      </c>
      <c r="G1000" s="2">
        <f t="shared" si="22"/>
        <v>541.93552</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130.55000000000001</v>
      </c>
      <c r="D1001" s="1">
        <f>BILANCA!E23</f>
        <v>130.55000000000001</v>
      </c>
      <c r="E1001" s="1">
        <v>0</v>
      </c>
      <c r="F1001" s="1">
        <v>0</v>
      </c>
      <c r="G1001" s="2">
        <f t="shared" si="22"/>
        <v>7.0496999999999996</v>
      </c>
      <c r="H1001" s="2">
        <f t="shared" si="19"/>
        <v>0.89999999999997726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8450.9699999999993</v>
      </c>
      <c r="D1002" s="1">
        <f>BILANCA!E24</f>
        <v>8450.9699999999993</v>
      </c>
      <c r="E1002" s="1">
        <v>0</v>
      </c>
      <c r="F1002" s="1">
        <v>0</v>
      </c>
      <c r="G1002" s="2">
        <f t="shared" si="22"/>
        <v>481.70528999999993</v>
      </c>
      <c r="H1002" s="2">
        <f t="shared" si="19"/>
        <v>6.0000000001309672E-2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4894.42</v>
      </c>
      <c r="D1003" s="1">
        <f>BILANCA!E25</f>
        <v>5285.96</v>
      </c>
      <c r="E1003" s="1">
        <v>0</v>
      </c>
      <c r="F1003" s="1">
        <v>0</v>
      </c>
      <c r="G1003" s="2">
        <f t="shared" si="22"/>
        <v>309.32679999999999</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16491.490000000002</v>
      </c>
      <c r="D1004" s="1">
        <f>BILANCA!E26</f>
        <v>15455.25</v>
      </c>
      <c r="E1004" s="1">
        <v>0</v>
      </c>
      <c r="F1004" s="1">
        <v>0</v>
      </c>
      <c r="G1004" s="2">
        <f t="shared" si="22"/>
        <v>995.44179000000008</v>
      </c>
      <c r="H1004" s="2">
        <f t="shared" si="19"/>
        <v>0.74000000000160071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139900</v>
      </c>
      <c r="D1006" s="1">
        <f>BILANCA!E28</f>
        <v>158227.53</v>
      </c>
      <c r="E1006" s="1">
        <v>0</v>
      </c>
      <c r="F1006" s="1">
        <v>0</v>
      </c>
      <c r="G1006" s="2">
        <f t="shared" si="22"/>
        <v>10496.166379999999</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33823.980000000003</v>
      </c>
      <c r="D1013" s="1">
        <f>BILANCA!E35</f>
        <v>36526.54</v>
      </c>
      <c r="E1013" s="1">
        <v>0</v>
      </c>
      <c r="F1013" s="1">
        <v>0</v>
      </c>
      <c r="G1013" s="2">
        <f t="shared" si="22"/>
        <v>3206.3117999999999</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33823.980000000003</v>
      </c>
      <c r="D1014" s="1">
        <f>BILANCA!E36</f>
        <v>36526.54</v>
      </c>
      <c r="E1014" s="1">
        <v>0</v>
      </c>
      <c r="F1014" s="1">
        <v>0</v>
      </c>
      <c r="G1014" s="2">
        <f t="shared" si="22"/>
        <v>3313.1888600000002</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6417.19</v>
      </c>
      <c r="D1015" s="1">
        <f>BILANCA!E37</f>
        <v>6417.19</v>
      </c>
      <c r="E1015" s="1">
        <v>0</v>
      </c>
      <c r="F1015" s="1">
        <v>0</v>
      </c>
      <c r="G1015" s="2">
        <f t="shared" si="22"/>
        <v>616.05024000000003</v>
      </c>
      <c r="H1015" s="2">
        <f t="shared" si="19"/>
        <v>0.37999999999919964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6417.19</v>
      </c>
      <c r="D1018" s="1">
        <f>BILANCA!E40</f>
        <v>6417.19</v>
      </c>
      <c r="E1018" s="1">
        <v>0</v>
      </c>
      <c r="F1018" s="1">
        <v>0</v>
      </c>
      <c r="G1018" s="2">
        <f t="shared" si="22"/>
        <v>673.80494999999996</v>
      </c>
      <c r="H1018" s="2">
        <f t="shared" si="19"/>
        <v>0.37999999999919964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26627.51</v>
      </c>
      <c r="D1027" s="1">
        <f>BILANCA!E49</f>
        <v>26627.51</v>
      </c>
      <c r="E1027" s="1">
        <v>0</v>
      </c>
      <c r="F1027" s="1">
        <v>0</v>
      </c>
      <c r="G1027" s="2">
        <f t="shared" si="22"/>
        <v>3514.8313199999998</v>
      </c>
      <c r="H1027" s="2">
        <f t="shared" si="19"/>
        <v>0.98000000000320142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26627.51</v>
      </c>
      <c r="D1028" s="1">
        <f>BILANCA!E50</f>
        <v>26627.51</v>
      </c>
      <c r="E1028" s="1">
        <v>0</v>
      </c>
      <c r="F1028" s="1">
        <v>0</v>
      </c>
      <c r="G1028" s="2">
        <f t="shared" si="22"/>
        <v>3594.7138500000001</v>
      </c>
      <c r="H1028" s="2">
        <f t="shared" si="19"/>
        <v>0.98000000000320142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38571.72</v>
      </c>
      <c r="D1032" s="1">
        <f>BILANCA!E54</f>
        <v>37259.870000000003</v>
      </c>
      <c r="E1032" s="1">
        <v>0</v>
      </c>
      <c r="F1032" s="1">
        <v>0</v>
      </c>
      <c r="G1032" s="2">
        <f t="shared" si="22"/>
        <v>5541.4815400000007</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38571.72</v>
      </c>
      <c r="D1033" s="1">
        <f>BILANCA!E55</f>
        <v>37259.870000000003</v>
      </c>
      <c r="E1033" s="1">
        <v>0</v>
      </c>
      <c r="F1033" s="1">
        <v>0</v>
      </c>
      <c r="G1033" s="2">
        <f t="shared" si="22"/>
        <v>5654.5730000000003</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12162.05</v>
      </c>
      <c r="D1034" s="1">
        <f>BILANCA!E56</f>
        <v>12162.05</v>
      </c>
      <c r="E1034" s="1">
        <v>0</v>
      </c>
      <c r="F1034" s="1">
        <v>0</v>
      </c>
      <c r="G1034" s="2">
        <f t="shared" si="22"/>
        <v>1860.7936499999996</v>
      </c>
      <c r="H1034" s="2">
        <f t="shared" si="19"/>
        <v>9.9999999998544808E-2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12162.05</v>
      </c>
      <c r="D1035" s="1">
        <f>BILANCA!E57</f>
        <v>12162.05</v>
      </c>
      <c r="E1035" s="1">
        <v>0</v>
      </c>
      <c r="F1035" s="1">
        <v>0</v>
      </c>
      <c r="G1035" s="2">
        <f t="shared" si="22"/>
        <v>1897.2797999999998</v>
      </c>
      <c r="H1035" s="2">
        <f t="shared" si="19"/>
        <v>9.9999999998544808E-2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91915.15</v>
      </c>
      <c r="D1046" s="1">
        <f>BILANCA!E68</f>
        <v>102278.93</v>
      </c>
      <c r="E1046" s="1">
        <v>0</v>
      </c>
      <c r="F1046" s="1">
        <v>0</v>
      </c>
      <c r="G1046" s="2">
        <f t="shared" si="22"/>
        <v>18677.799630000001</v>
      </c>
      <c r="H1046" s="2">
        <f t="shared" si="19"/>
        <v>0.22000000000116415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409.02</v>
      </c>
      <c r="D1056" s="1">
        <f>BILANCA!E78</f>
        <v>497.31000000000006</v>
      </c>
      <c r="E1056" s="1">
        <v>0</v>
      </c>
      <c r="F1056" s="1">
        <v>0</v>
      </c>
      <c r="G1056" s="2">
        <f t="shared" si="22"/>
        <v>102.46572</v>
      </c>
      <c r="H1056" s="2">
        <f t="shared" si="19"/>
        <v>0.33000000000004093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345.91</v>
      </c>
      <c r="E1062" s="1">
        <v>0</v>
      </c>
      <c r="F1062" s="1">
        <v>0</v>
      </c>
      <c r="G1062" s="2">
        <f t="shared" si="22"/>
        <v>54.653780000000005</v>
      </c>
      <c r="H1062" s="2">
        <f t="shared" si="19"/>
        <v>8.9999999999974989E-2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409.02</v>
      </c>
      <c r="D1064" s="1">
        <f>BILANCA!E86</f>
        <v>151.4</v>
      </c>
      <c r="E1064" s="1">
        <v>0</v>
      </c>
      <c r="F1064" s="1">
        <v>0</v>
      </c>
      <c r="G1064" s="2">
        <f t="shared" si="22"/>
        <v>57.657420000000002</v>
      </c>
      <c r="H1064" s="2">
        <f t="shared" si="19"/>
        <v>0.41999999999998749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7508.13</v>
      </c>
      <c r="D1124" s="1">
        <f>BILANCA!E146</f>
        <v>3750.48</v>
      </c>
      <c r="E1124" s="1">
        <v>0</v>
      </c>
      <c r="F1124" s="1">
        <v>0</v>
      </c>
      <c r="G1124" s="2">
        <f t="shared" si="22"/>
        <v>2116.2816899999998</v>
      </c>
      <c r="H1124" s="2">
        <f t="shared" si="23"/>
        <v>0.61000000000012733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7508.13</v>
      </c>
      <c r="D1139" s="1">
        <f>BILANCA!E161</f>
        <v>3750.48</v>
      </c>
      <c r="E1139" s="1">
        <v>0</v>
      </c>
      <c r="F1139" s="1">
        <v>0</v>
      </c>
      <c r="G1139" s="2">
        <f t="shared" si="22"/>
        <v>2341.41804</v>
      </c>
      <c r="H1139" s="2">
        <f t="shared" si="23"/>
        <v>0.61000000000012733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83998</v>
      </c>
      <c r="D1148" s="1">
        <f>BILANCA!E170</f>
        <v>98031.14</v>
      </c>
      <c r="E1148" s="1">
        <v>0</v>
      </c>
      <c r="F1148" s="1">
        <v>0</v>
      </c>
      <c r="G1148" s="2">
        <f t="shared" si="22"/>
        <v>46209.946199999998</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83998</v>
      </c>
      <c r="D1151" s="1">
        <f>BILANCA!E173</f>
        <v>98031.14</v>
      </c>
      <c r="E1151" s="1">
        <v>0</v>
      </c>
      <c r="F1151" s="1">
        <v>0</v>
      </c>
      <c r="G1151" s="2">
        <f t="shared" si="22"/>
        <v>47050.127040000007</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726976.1</v>
      </c>
      <c r="D1152" s="1">
        <f>BILANCA!E175</f>
        <v>751098.41999999993</v>
      </c>
      <c r="E1152" s="1">
        <v>0</v>
      </c>
      <c r="F1152" s="1">
        <v>0</v>
      </c>
      <c r="G1152" s="2">
        <f t="shared" si="22"/>
        <v>376730.22686</v>
      </c>
      <c r="H1152" s="2">
        <f t="shared" si="23"/>
        <v>0.51999999990221113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87237.85</v>
      </c>
      <c r="D1153" s="1">
        <f>BILANCA!E176</f>
        <v>101267.59999999999</v>
      </c>
      <c r="E1153" s="1">
        <v>0</v>
      </c>
      <c r="F1153" s="1">
        <v>0</v>
      </c>
      <c r="G1153" s="2">
        <f t="shared" si="22"/>
        <v>49261.4185</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87237.85</v>
      </c>
      <c r="D1154" s="1">
        <f>BILANCA!E177</f>
        <v>101267.59999999999</v>
      </c>
      <c r="E1154" s="1">
        <v>0</v>
      </c>
      <c r="F1154" s="1">
        <v>0</v>
      </c>
      <c r="G1154" s="2">
        <f t="shared" si="22"/>
        <v>49551.191550000003</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83858</v>
      </c>
      <c r="D1155" s="1">
        <f>BILANCA!E178</f>
        <v>97974.22</v>
      </c>
      <c r="E1155" s="1">
        <v>0</v>
      </c>
      <c r="F1155" s="1">
        <v>0</v>
      </c>
      <c r="G1155" s="2">
        <f t="shared" si="22"/>
        <v>48126.70768</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2970.83</v>
      </c>
      <c r="D1156" s="1">
        <f>BILANCA!E179</f>
        <v>2907.15</v>
      </c>
      <c r="E1156" s="1">
        <v>0</v>
      </c>
      <c r="F1156" s="1">
        <v>0</v>
      </c>
      <c r="G1156" s="2">
        <f t="shared" si="22"/>
        <v>1519.8274899999999</v>
      </c>
      <c r="H1156" s="2">
        <f t="shared" si="23"/>
        <v>0.32000000000016371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409.02</v>
      </c>
      <c r="D1165" s="1">
        <f>BILANCA!E188</f>
        <v>386.23</v>
      </c>
      <c r="E1165" s="1">
        <v>0</v>
      </c>
      <c r="F1165" s="1">
        <v>0</v>
      </c>
      <c r="G1165" s="2">
        <f t="shared" si="22"/>
        <v>215.02936</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639738.25</v>
      </c>
      <c r="D1214" s="1">
        <f>BILANCA!E237</f>
        <v>649830.81999999995</v>
      </c>
      <c r="E1214" s="1">
        <v>0</v>
      </c>
      <c r="F1214" s="1">
        <v>0</v>
      </c>
      <c r="G1214" s="2">
        <f t="shared" si="22"/>
        <v>448001.37459000002</v>
      </c>
      <c r="H1214" s="2">
        <f t="shared" si="23"/>
        <v>0.43000000005122274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635060.94999999995</v>
      </c>
      <c r="D1215" s="1">
        <f>BILANCA!E238</f>
        <v>648819.49</v>
      </c>
      <c r="E1215" s="1">
        <v>0</v>
      </c>
      <c r="F1215" s="1">
        <v>0</v>
      </c>
      <c r="G1215" s="2">
        <f t="shared" si="22"/>
        <v>448386.38376</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635060.94999999995</v>
      </c>
      <c r="D1216" s="1">
        <f>BILANCA!E239</f>
        <v>648819.49</v>
      </c>
      <c r="E1216" s="1">
        <v>0</v>
      </c>
      <c r="F1216" s="1">
        <v>0</v>
      </c>
      <c r="G1216" s="2">
        <f t="shared" si="22"/>
        <v>450319.08369</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614778.94999999995</v>
      </c>
      <c r="D1217" s="1">
        <f>BILANCA!E240</f>
        <v>612638.48</v>
      </c>
      <c r="E1217" s="1">
        <v>0</v>
      </c>
      <c r="F1217" s="1">
        <v>0</v>
      </c>
      <c r="G1217" s="2">
        <f t="shared" si="22"/>
        <v>430573.08293999999</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20282</v>
      </c>
      <c r="D1218" s="1">
        <f>BILANCA!E241</f>
        <v>36181.01</v>
      </c>
      <c r="E1218" s="1">
        <v>0</v>
      </c>
      <c r="F1218" s="1">
        <v>0</v>
      </c>
      <c r="G1218" s="2">
        <f t="shared" si="22"/>
        <v>21771.344700000001</v>
      </c>
      <c r="H1218" s="2">
        <f t="shared" si="23"/>
        <v>1.0000000002037268E-2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4677.3</v>
      </c>
      <c r="D1222" s="1">
        <f>BILANCA!E245</f>
        <v>1011.33</v>
      </c>
      <c r="E1222" s="1">
        <v>0</v>
      </c>
      <c r="F1222" s="1">
        <v>0</v>
      </c>
      <c r="G1222" s="2">
        <f t="shared" si="22"/>
        <v>1601.2904400000002</v>
      </c>
      <c r="H1222" s="2">
        <f t="shared" si="23"/>
        <v>0.63000000000022283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4677.3</v>
      </c>
      <c r="D1223" s="1">
        <f>BILANCA!E246</f>
        <v>1011.33</v>
      </c>
      <c r="E1223" s="1">
        <v>0</v>
      </c>
      <c r="F1223" s="1">
        <v>0</v>
      </c>
      <c r="G1223" s="2">
        <f t="shared" si="22"/>
        <v>1607.9903999999999</v>
      </c>
      <c r="H1223" s="2">
        <f t="shared" si="23"/>
        <v>0.63000000000022283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4677.3</v>
      </c>
      <c r="D1224" s="1">
        <f>BILANCA!E247</f>
        <v>1011.33</v>
      </c>
      <c r="E1224" s="1">
        <v>0</v>
      </c>
      <c r="F1224" s="1">
        <v>0</v>
      </c>
      <c r="G1224" s="2">
        <f t="shared" si="22"/>
        <v>1614.6903600000001</v>
      </c>
      <c r="H1224" s="2">
        <f t="shared" si="23"/>
        <v>0.63000000000022283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30269.8</v>
      </c>
      <c r="D1236" s="1">
        <f>BILANCA!E259</f>
        <v>0</v>
      </c>
      <c r="E1236" s="1">
        <v>0</v>
      </c>
      <c r="F1236" s="1">
        <v>0</v>
      </c>
      <c r="G1236" s="2">
        <f t="shared" si="22"/>
        <v>7658.2593999999999</v>
      </c>
      <c r="H1236" s="2">
        <f t="shared" si="23"/>
        <v>0.2000000000007276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30269.8</v>
      </c>
      <c r="D1237" s="1">
        <f>BILANCA!E260</f>
        <v>0</v>
      </c>
      <c r="E1237" s="1">
        <v>0</v>
      </c>
      <c r="F1237" s="1">
        <v>0</v>
      </c>
      <c r="G1237" s="2">
        <f t="shared" si="22"/>
        <v>7688.5291999999999</v>
      </c>
      <c r="H1237" s="2">
        <f t="shared" si="23"/>
        <v>0.2000000000007276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7508.13</v>
      </c>
      <c r="D1241" s="1">
        <f>BILANCA!E265</f>
        <v>3750.48</v>
      </c>
      <c r="E1241" s="1">
        <v>0</v>
      </c>
      <c r="F1241" s="1">
        <v>0</v>
      </c>
      <c r="G1241" s="2">
        <f t="shared" si="22"/>
        <v>3872.3452200000002</v>
      </c>
      <c r="H1241" s="2">
        <f t="shared" si="23"/>
        <v>0.61000000000012733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409.02</v>
      </c>
      <c r="D1244" s="1">
        <f>BILANCA!E268</f>
        <v>151.4</v>
      </c>
      <c r="E1244" s="1">
        <v>0</v>
      </c>
      <c r="F1244" s="1">
        <v>0</v>
      </c>
      <c r="G1244" s="2">
        <f t="shared" si="24"/>
        <v>185.78502</v>
      </c>
      <c r="H1244" s="2">
        <f t="shared" si="23"/>
        <v>0.41999999999998749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3750.48</v>
      </c>
      <c r="E1262" s="1">
        <v>0</v>
      </c>
      <c r="F1262" s="1">
        <v>0</v>
      </c>
      <c r="G1262" s="2">
        <f t="shared" si="24"/>
        <v>2092.76784</v>
      </c>
      <c r="H1262" s="2">
        <f t="shared" si="23"/>
        <v>0.48000000000001819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87237.85</v>
      </c>
      <c r="D1264" s="1">
        <f>BILANCA!E288</f>
        <v>101267.6</v>
      </c>
      <c r="E1264" s="1">
        <v>0</v>
      </c>
      <c r="F1264" s="1">
        <v>0</v>
      </c>
      <c r="G1264" s="2">
        <f t="shared" si="24"/>
        <v>81426.227050000016</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386.23</v>
      </c>
      <c r="E1278" s="1">
        <v>0</v>
      </c>
      <c r="F1278" s="1">
        <v>0</v>
      </c>
      <c r="G1278" s="2">
        <f t="shared" si="24"/>
        <v>227.87569999999999</v>
      </c>
      <c r="H1278" s="2">
        <f t="shared" si="23"/>
        <v>0.23000000000001819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1036641.3</v>
      </c>
      <c r="D1408" s="1">
        <f>'RAS-funkcijski'!E114</f>
        <v>1269254.54</v>
      </c>
      <c r="E1408" s="1">
        <v>0</v>
      </c>
      <c r="F1408" s="1">
        <v>0</v>
      </c>
      <c r="G1408" s="2">
        <f t="shared" si="24"/>
        <v>393266.54180000001</v>
      </c>
      <c r="H1408" s="2">
        <f t="shared" si="27"/>
        <v>0.76000000000931323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1036641.3</v>
      </c>
      <c r="D1412" s="1">
        <f>'RAS-funkcijski'!E118</f>
        <v>1269254.54</v>
      </c>
      <c r="E1412" s="1">
        <v>0</v>
      </c>
      <c r="F1412" s="1">
        <v>0</v>
      </c>
      <c r="G1412" s="2">
        <f t="shared" si="24"/>
        <v>407567.14332000003</v>
      </c>
      <c r="H1412" s="2">
        <f t="shared" si="27"/>
        <v>0.76000000000931323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1036641.3</v>
      </c>
      <c r="D1414" s="1">
        <f>'RAS-funkcijski'!E120</f>
        <v>1269254.54</v>
      </c>
      <c r="E1414" s="1">
        <v>0</v>
      </c>
      <c r="F1414" s="1">
        <v>0</v>
      </c>
      <c r="G1414" s="2">
        <f t="shared" si="24"/>
        <v>414717.44408000004</v>
      </c>
      <c r="H1414" s="2">
        <f t="shared" si="27"/>
        <v>0.76000000000931323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1036641.3</v>
      </c>
      <c r="D1435" s="13">
        <f>'RAS-funkcijski'!E141</f>
        <v>1269254.54</v>
      </c>
      <c r="E1435" s="13">
        <v>0</v>
      </c>
      <c r="F1435" s="13">
        <v>0</v>
      </c>
      <c r="G1435" s="14">
        <f t="shared" si="24"/>
        <v>489795.60206000006</v>
      </c>
      <c r="H1435" s="14">
        <f t="shared" si="27"/>
        <v>0.76000000000931323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26727.87</v>
      </c>
      <c r="D1436" s="6">
        <f>'P-VRIO'!E5</f>
        <v>0</v>
      </c>
      <c r="E1436" s="6">
        <v>0</v>
      </c>
      <c r="F1436" s="6">
        <v>0</v>
      </c>
      <c r="G1436" s="7">
        <f t="shared" si="24"/>
        <v>26.727869999999999</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26727.87</v>
      </c>
      <c r="D1453" s="1">
        <f>'P-VRIO'!E22</f>
        <v>0</v>
      </c>
      <c r="E1453" s="1">
        <v>0</v>
      </c>
      <c r="F1453" s="1">
        <v>0</v>
      </c>
      <c r="G1453" s="2">
        <f t="shared" si="24"/>
        <v>481.10165999999992</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26727.87</v>
      </c>
      <c r="D1454" s="1">
        <f>'P-VRIO'!E23</f>
        <v>0</v>
      </c>
      <c r="E1454" s="1">
        <v>0</v>
      </c>
      <c r="F1454" s="1">
        <v>0</v>
      </c>
      <c r="G1454" s="2">
        <f t="shared" si="24"/>
        <v>507.82952999999998</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26727.87</v>
      </c>
      <c r="D1456" s="1">
        <f>'P-VRIO'!E25</f>
        <v>0</v>
      </c>
      <c r="E1456" s="1">
        <v>0</v>
      </c>
      <c r="F1456" s="1">
        <v>0</v>
      </c>
      <c r="G1456" s="2">
        <f t="shared" si="24"/>
        <v>561.28526999999997</v>
      </c>
      <c r="H1456" s="2">
        <f t="shared" si="27"/>
        <v>0.13000000000101863</v>
      </c>
      <c r="I1456" s="10">
        <f t="shared" si="30"/>
        <v>72.967085100571737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87237.85</v>
      </c>
      <c r="D1480" s="6"/>
      <c r="E1480" s="6">
        <v>0</v>
      </c>
      <c r="F1480" s="6">
        <v>0</v>
      </c>
      <c r="G1480" s="7">
        <f t="shared" ref="G1480:G1580" si="34">B1480/1000*C1480</f>
        <v>87.237850000000009</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1296071.2599999998</v>
      </c>
      <c r="D1481" s="1">
        <v>0</v>
      </c>
      <c r="E1481" s="1">
        <v>0</v>
      </c>
      <c r="F1481" s="1">
        <v>0</v>
      </c>
      <c r="G1481" s="2">
        <f t="shared" si="34"/>
        <v>2592.1425199999994</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1287296.4499999997</v>
      </c>
      <c r="D1483" s="1">
        <v>0</v>
      </c>
      <c r="E1483" s="1">
        <v>0</v>
      </c>
      <c r="F1483" s="1">
        <v>0</v>
      </c>
      <c r="G1483" s="2">
        <f t="shared" si="34"/>
        <v>5149.1857999999993</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1194831.26</v>
      </c>
      <c r="D1484" s="1">
        <v>0</v>
      </c>
      <c r="E1484" s="1">
        <v>0</v>
      </c>
      <c r="F1484" s="1">
        <v>0</v>
      </c>
      <c r="G1484" s="2">
        <f t="shared" si="34"/>
        <v>5974.1563000000006</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84710.94</v>
      </c>
      <c r="D1485" s="1">
        <v>0</v>
      </c>
      <c r="E1485" s="1">
        <v>0</v>
      </c>
      <c r="F1485" s="1">
        <v>0</v>
      </c>
      <c r="G1485" s="2">
        <f t="shared" si="34"/>
        <v>508.26564000000002</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35.19</v>
      </c>
      <c r="D1486" s="1">
        <v>0</v>
      </c>
      <c r="E1486" s="1">
        <v>0</v>
      </c>
      <c r="F1486" s="1">
        <v>0</v>
      </c>
      <c r="G1486" s="2">
        <f t="shared" si="34"/>
        <v>0.24632999999999999</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114.91</v>
      </c>
      <c r="D1489" s="1">
        <v>0</v>
      </c>
      <c r="E1489" s="1">
        <v>0</v>
      </c>
      <c r="F1489" s="1">
        <v>0</v>
      </c>
      <c r="G1489" s="2">
        <f t="shared" si="34"/>
        <v>1.1491</v>
      </c>
      <c r="H1489" s="2">
        <f t="shared" si="35"/>
        <v>9.0000000000003411E-2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7604.15</v>
      </c>
      <c r="D1491" s="1">
        <v>0</v>
      </c>
      <c r="E1491" s="1">
        <v>0</v>
      </c>
      <c r="F1491" s="1">
        <v>0</v>
      </c>
      <c r="G1491" s="2">
        <f t="shared" si="34"/>
        <v>91.249799999999993</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8774.81</v>
      </c>
      <c r="D1492" s="1">
        <v>0</v>
      </c>
      <c r="E1492" s="1">
        <v>0</v>
      </c>
      <c r="F1492" s="1">
        <v>0</v>
      </c>
      <c r="G1492" s="2">
        <f t="shared" si="34"/>
        <v>114.07252999999999</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1282041.51</v>
      </c>
      <c r="D1499" s="1">
        <v>0</v>
      </c>
      <c r="E1499" s="1">
        <v>0</v>
      </c>
      <c r="F1499" s="1">
        <v>0</v>
      </c>
      <c r="G1499" s="2">
        <f t="shared" si="34"/>
        <v>25640.8302</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1273266.7</v>
      </c>
      <c r="D1501" s="1">
        <v>0</v>
      </c>
      <c r="E1501" s="1">
        <v>0</v>
      </c>
      <c r="F1501" s="1">
        <v>0</v>
      </c>
      <c r="G1501" s="2">
        <f t="shared" si="34"/>
        <v>28011.867399999996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1180715.04</v>
      </c>
      <c r="D1502" s="1">
        <v>0</v>
      </c>
      <c r="E1502" s="1">
        <v>0</v>
      </c>
      <c r="F1502" s="1">
        <v>0</v>
      </c>
      <c r="G1502" s="2">
        <f t="shared" si="34"/>
        <v>27156.445920000002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84774.62</v>
      </c>
      <c r="D1503" s="1">
        <v>0</v>
      </c>
      <c r="E1503" s="1">
        <v>0</v>
      </c>
      <c r="F1503" s="1">
        <v>0</v>
      </c>
      <c r="G1503" s="2">
        <f t="shared" si="34"/>
        <v>2034.59088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35.19</v>
      </c>
      <c r="D1504" s="1">
        <v>0</v>
      </c>
      <c r="E1504" s="1">
        <v>0</v>
      </c>
      <c r="F1504" s="1">
        <v>0</v>
      </c>
      <c r="G1504" s="2">
        <f t="shared" si="34"/>
        <v>0.87975000000000003</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114.91</v>
      </c>
      <c r="D1507" s="1">
        <v>0</v>
      </c>
      <c r="E1507" s="1">
        <v>0</v>
      </c>
      <c r="F1507" s="1">
        <v>0</v>
      </c>
      <c r="G1507" s="2">
        <f t="shared" si="34"/>
        <v>3.2174800000000001</v>
      </c>
      <c r="H1507" s="2">
        <f t="shared" si="35"/>
        <v>9.0000000000003411E-2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7626.94</v>
      </c>
      <c r="D1509" s="1">
        <v>0</v>
      </c>
      <c r="E1509" s="1">
        <v>0</v>
      </c>
      <c r="F1509" s="1">
        <v>0</v>
      </c>
      <c r="G1509" s="2">
        <f t="shared" si="34"/>
        <v>228.80819999999997</v>
      </c>
      <c r="H1509" s="2">
        <f t="shared" si="35"/>
        <v>6.0000000000400178E-2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8774.81</v>
      </c>
      <c r="D1510" s="1">
        <v>0</v>
      </c>
      <c r="E1510" s="1">
        <v>0</v>
      </c>
      <c r="F1510" s="1">
        <v>0</v>
      </c>
      <c r="G1510" s="2">
        <f t="shared" si="34"/>
        <v>272.01910999999996</v>
      </c>
      <c r="H1510" s="2">
        <f t="shared" si="35"/>
        <v>0.19000000000050932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101267.59999999986</v>
      </c>
      <c r="D1517" s="1">
        <v>0</v>
      </c>
      <c r="E1517" s="1">
        <v>0</v>
      </c>
      <c r="F1517" s="1">
        <v>0</v>
      </c>
      <c r="G1517" s="2">
        <f t="shared" si="34"/>
        <v>3848.1687999999945</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101267.6</v>
      </c>
      <c r="D1576" s="1">
        <v>0</v>
      </c>
      <c r="E1576" s="1">
        <v>0</v>
      </c>
      <c r="F1576" s="1">
        <v>0</v>
      </c>
      <c r="G1576" s="2">
        <f t="shared" si="34"/>
        <v>9822.9572000000007</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101267.6</v>
      </c>
      <c r="D1578" s="1">
        <v>0</v>
      </c>
      <c r="E1578" s="1">
        <v>0</v>
      </c>
      <c r="F1578" s="1">
        <v>0</v>
      </c>
      <c r="G1578" s="2">
        <f t="shared" si="34"/>
        <v>10025.492400000001</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1039778.9</v>
      </c>
      <c r="I16" s="170">
        <f>'PR-RAS'!E6</f>
        <v>1265588.5699999998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1032814.06</v>
      </c>
      <c r="I17" s="170">
        <f>'PR-RAS'!E151</f>
        <v>1260455.7299999997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4677.2999999999765</v>
      </c>
      <c r="I18" s="170">
        <f>'PR-RAS'!E645</f>
        <v>1011.3300000000281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635060.95000000007</v>
      </c>
      <c r="I20" s="173">
        <f>BILANCA!E7</f>
        <v>648819.49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91915.15</v>
      </c>
      <c r="I21" s="175">
        <f>BILANCA!E68</f>
        <v>102278.93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87237.85</v>
      </c>
      <c r="I22" s="175">
        <f>BILANCA!E176</f>
        <v>101267.59999999999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639738.25</v>
      </c>
      <c r="I23" s="177">
        <f>BILANCA!E237</f>
        <v>649830.81999999995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1036641.3</v>
      </c>
      <c r="I27" s="175">
        <f>'RAS-funkcijski'!E114</f>
        <v>1269254.54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1036641.3</v>
      </c>
      <c r="I28" s="179">
        <f>'RAS-funkcijski'!E141</f>
        <v>1269254.54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26727.87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26727.87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87237.85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101267.59999999986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101267.6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612" sqref="D6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1039778.9</v>
      </c>
      <c r="E6" s="51">
        <f>E7+E44+E50+E82+E106+E124+E133+E139</f>
        <v>1265588.5699999998</v>
      </c>
      <c r="F6" s="52">
        <f t="shared" ref="F6:F131" si="0">IF(D6&lt;&gt;0,IF(E6/D6&gt;=100,"&gt;&gt;100",E6/D6*100),"-")</f>
        <v>121.71708523802511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955748.47</v>
      </c>
      <c r="E50" s="51">
        <f>E51+E54+E59+E62+E65+E68+E71+E74+E77</f>
        <v>1183721.5</v>
      </c>
      <c r="F50" s="52">
        <f t="shared" si="0"/>
        <v>123.85282709372269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955748.47</v>
      </c>
      <c r="E68" s="51">
        <f t="shared" si="15"/>
        <v>1183721.5</v>
      </c>
      <c r="F68" s="52">
        <f t="shared" si="0"/>
        <v>123.85282709372269</v>
      </c>
    </row>
    <row r="69" spans="1:6" ht="12.75" customHeight="1" x14ac:dyDescent="0.2">
      <c r="A69" s="53" t="s">
        <v>184</v>
      </c>
      <c r="B69" s="85" t="s">
        <v>185</v>
      </c>
      <c r="C69" s="50" t="s">
        <v>184</v>
      </c>
      <c r="D69" s="242">
        <v>954429.53</v>
      </c>
      <c r="E69" s="242">
        <v>1181042.94</v>
      </c>
      <c r="F69" s="52">
        <f t="shared" si="0"/>
        <v>123.74333597997537</v>
      </c>
    </row>
    <row r="70" spans="1:6" ht="24" x14ac:dyDescent="0.2">
      <c r="A70" s="53" t="s">
        <v>186</v>
      </c>
      <c r="B70" s="85" t="s">
        <v>187</v>
      </c>
      <c r="C70" s="50" t="s">
        <v>186</v>
      </c>
      <c r="D70" s="242">
        <v>1318.94</v>
      </c>
      <c r="E70" s="242">
        <v>2678.56</v>
      </c>
      <c r="F70" s="52">
        <f t="shared" si="0"/>
        <v>203.08429496413788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238.89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238.89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238.89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8282</v>
      </c>
      <c r="E124" s="51">
        <f t="shared" si="27"/>
        <v>433.65</v>
      </c>
      <c r="F124" s="52">
        <f t="shared" si="0"/>
        <v>5.2360540932141992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8282</v>
      </c>
      <c r="E128" s="51">
        <f t="shared" si="29"/>
        <v>433.65</v>
      </c>
      <c r="F128" s="52">
        <f t="shared" si="0"/>
        <v>5.2360540932141992</v>
      </c>
    </row>
    <row r="129" spans="1:6" ht="12.75" customHeight="1" x14ac:dyDescent="0.2">
      <c r="A129" s="53">
        <v>6631</v>
      </c>
      <c r="B129" s="86" t="s">
        <v>304</v>
      </c>
      <c r="C129" s="50" t="s">
        <v>305</v>
      </c>
      <c r="D129" s="242">
        <v>8003</v>
      </c>
      <c r="E129" s="242">
        <v>409.65</v>
      </c>
      <c r="F129" s="52">
        <f t="shared" si="0"/>
        <v>5.1187054854429581</v>
      </c>
    </row>
    <row r="130" spans="1:6" ht="12.75" customHeight="1" x14ac:dyDescent="0.2">
      <c r="A130" s="53">
        <v>6632</v>
      </c>
      <c r="B130" s="232" t="s">
        <v>306</v>
      </c>
      <c r="C130" s="50" t="s">
        <v>307</v>
      </c>
      <c r="D130" s="242">
        <v>279</v>
      </c>
      <c r="E130" s="242">
        <v>24</v>
      </c>
      <c r="F130" s="52">
        <f t="shared" si="0"/>
        <v>8.6021505376344098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75009.539999999994</v>
      </c>
      <c r="E133" s="51">
        <f t="shared" si="30"/>
        <v>81433.42</v>
      </c>
      <c r="F133" s="52">
        <f t="shared" ref="F133:F223" si="31">IF(D133&lt;&gt;0,IF(E133/D133&gt;=100,"&gt;&gt;100",E133/D133*100),"-")</f>
        <v>108.56408398185084</v>
      </c>
    </row>
    <row r="134" spans="1:6" ht="24" x14ac:dyDescent="0.2">
      <c r="A134" s="53">
        <v>671</v>
      </c>
      <c r="B134" s="232" t="s">
        <v>314</v>
      </c>
      <c r="C134" s="50" t="s">
        <v>315</v>
      </c>
      <c r="D134" s="51">
        <f t="shared" ref="D134:E134" si="32">SUM(D135:D137)</f>
        <v>75009.539999999994</v>
      </c>
      <c r="E134" s="51">
        <f t="shared" si="32"/>
        <v>81433.42</v>
      </c>
      <c r="F134" s="52">
        <f t="shared" si="31"/>
        <v>108.56408398185084</v>
      </c>
    </row>
    <row r="135" spans="1:6" ht="12.75" customHeight="1" x14ac:dyDescent="0.2">
      <c r="A135" s="53">
        <v>6711</v>
      </c>
      <c r="B135" s="85" t="s">
        <v>316</v>
      </c>
      <c r="C135" s="50" t="s">
        <v>317</v>
      </c>
      <c r="D135" s="242">
        <v>72779.539999999994</v>
      </c>
      <c r="E135" s="242">
        <v>75337.17</v>
      </c>
      <c r="F135" s="52">
        <f t="shared" si="31"/>
        <v>103.51421567105261</v>
      </c>
    </row>
    <row r="136" spans="1:6" ht="24" x14ac:dyDescent="0.2">
      <c r="A136" s="53">
        <v>6712</v>
      </c>
      <c r="B136" s="232" t="s">
        <v>318</v>
      </c>
      <c r="C136" s="50" t="s">
        <v>319</v>
      </c>
      <c r="D136" s="242">
        <v>2230</v>
      </c>
      <c r="E136" s="242">
        <v>6096.25</v>
      </c>
      <c r="F136" s="52">
        <f t="shared" si="31"/>
        <v>273.37443946188341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500</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500</v>
      </c>
      <c r="E150" s="242"/>
      <c r="F150" s="52">
        <f t="shared" si="31"/>
        <v>0</v>
      </c>
    </row>
    <row r="151" spans="1:6" ht="12.75" customHeight="1" x14ac:dyDescent="0.2">
      <c r="A151" s="53">
        <v>3</v>
      </c>
      <c r="B151" s="85" t="s">
        <v>348</v>
      </c>
      <c r="C151" s="50" t="s">
        <v>56</v>
      </c>
      <c r="D151" s="51">
        <f t="shared" ref="D151:E151" si="35">D152+D163+D196+D215+D224+D252+D263</f>
        <v>1032814.06</v>
      </c>
      <c r="E151" s="51">
        <f t="shared" si="35"/>
        <v>1260455.7299999997</v>
      </c>
      <c r="F151" s="52">
        <f t="shared" si="31"/>
        <v>122.04091508978874</v>
      </c>
    </row>
    <row r="152" spans="1:6" ht="12.75" customHeight="1" x14ac:dyDescent="0.2">
      <c r="A152" s="53">
        <v>31</v>
      </c>
      <c r="B152" s="85" t="s">
        <v>349</v>
      </c>
      <c r="C152" s="50" t="s">
        <v>35</v>
      </c>
      <c r="D152" s="51">
        <f t="shared" ref="D152:E152" si="36">D153+D158+D159</f>
        <v>951096.50000000012</v>
      </c>
      <c r="E152" s="51">
        <f t="shared" si="36"/>
        <v>1174696.19</v>
      </c>
      <c r="F152" s="52">
        <f t="shared" si="31"/>
        <v>123.50967436006755</v>
      </c>
    </row>
    <row r="153" spans="1:6" ht="12.75" customHeight="1" x14ac:dyDescent="0.2">
      <c r="A153" s="53">
        <v>311</v>
      </c>
      <c r="B153" s="85" t="s">
        <v>350</v>
      </c>
      <c r="C153" s="50" t="s">
        <v>351</v>
      </c>
      <c r="D153" s="51">
        <f t="shared" ref="D153:E153" si="37">SUM(D154:D157)</f>
        <v>787763.8</v>
      </c>
      <c r="E153" s="51">
        <f t="shared" si="37"/>
        <v>979547.57</v>
      </c>
      <c r="F153" s="52">
        <f t="shared" si="31"/>
        <v>124.34533930094274</v>
      </c>
    </row>
    <row r="154" spans="1:6" ht="12.75" customHeight="1" x14ac:dyDescent="0.2">
      <c r="A154" s="53">
        <v>3111</v>
      </c>
      <c r="B154" s="85" t="s">
        <v>352</v>
      </c>
      <c r="C154" s="50" t="s">
        <v>353</v>
      </c>
      <c r="D154" s="242">
        <v>787763.8</v>
      </c>
      <c r="E154" s="242">
        <v>979547.57</v>
      </c>
      <c r="F154" s="52">
        <f t="shared" si="31"/>
        <v>124.34533930094274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33297.56</v>
      </c>
      <c r="E158" s="242">
        <v>34265.410000000003</v>
      </c>
      <c r="F158" s="52">
        <f t="shared" si="31"/>
        <v>102.90666943764049</v>
      </c>
    </row>
    <row r="159" spans="1:6" ht="12.75" customHeight="1" x14ac:dyDescent="0.2">
      <c r="A159" s="53">
        <v>313</v>
      </c>
      <c r="B159" s="85" t="s">
        <v>362</v>
      </c>
      <c r="C159" s="50" t="s">
        <v>363</v>
      </c>
      <c r="D159" s="51">
        <f t="shared" ref="D159:E159" si="38">SUM(D160:D162)</f>
        <v>130035.14</v>
      </c>
      <c r="E159" s="51">
        <f t="shared" si="38"/>
        <v>160883.21</v>
      </c>
      <c r="F159" s="52">
        <f t="shared" si="31"/>
        <v>123.72287214056139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130035.14</v>
      </c>
      <c r="E161" s="242">
        <v>160883.21</v>
      </c>
      <c r="F161" s="52">
        <f t="shared" si="31"/>
        <v>123.72287214056139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78745.88</v>
      </c>
      <c r="E163" s="51">
        <f t="shared" si="39"/>
        <v>84659.94</v>
      </c>
      <c r="F163" s="52">
        <f t="shared" si="31"/>
        <v>107.51031038068277</v>
      </c>
    </row>
    <row r="164" spans="1:6" ht="12.75" customHeight="1" x14ac:dyDescent="0.2">
      <c r="A164" s="53">
        <v>321</v>
      </c>
      <c r="B164" s="85" t="s">
        <v>371</v>
      </c>
      <c r="C164" s="50" t="s">
        <v>372</v>
      </c>
      <c r="D164" s="51">
        <f t="shared" ref="D164:E164" si="40">SUM(D165:D168)</f>
        <v>23020.53</v>
      </c>
      <c r="E164" s="51">
        <f t="shared" si="40"/>
        <v>24715.99</v>
      </c>
      <c r="F164" s="52">
        <f t="shared" si="31"/>
        <v>107.36499116223651</v>
      </c>
    </row>
    <row r="165" spans="1:6" ht="12.75" customHeight="1" x14ac:dyDescent="0.2">
      <c r="A165" s="53">
        <v>3211</v>
      </c>
      <c r="B165" s="85" t="s">
        <v>373</v>
      </c>
      <c r="C165" s="50" t="s">
        <v>374</v>
      </c>
      <c r="D165" s="242">
        <v>5622.84</v>
      </c>
      <c r="E165" s="242">
        <v>6468.68</v>
      </c>
      <c r="F165" s="52">
        <f t="shared" si="31"/>
        <v>115.04293204145948</v>
      </c>
    </row>
    <row r="166" spans="1:6" ht="12.75" customHeight="1" x14ac:dyDescent="0.2">
      <c r="A166" s="53">
        <v>3212</v>
      </c>
      <c r="B166" s="85" t="s">
        <v>375</v>
      </c>
      <c r="C166" s="50" t="s">
        <v>376</v>
      </c>
      <c r="D166" s="242">
        <v>16789.09</v>
      </c>
      <c r="E166" s="242">
        <v>17802.310000000001</v>
      </c>
      <c r="F166" s="52">
        <f t="shared" si="31"/>
        <v>106.03499058019226</v>
      </c>
    </row>
    <row r="167" spans="1:6" ht="12.75" customHeight="1" x14ac:dyDescent="0.2">
      <c r="A167" s="53">
        <v>3213</v>
      </c>
      <c r="B167" s="85" t="s">
        <v>377</v>
      </c>
      <c r="C167" s="50" t="s">
        <v>378</v>
      </c>
      <c r="D167" s="242">
        <v>425</v>
      </c>
      <c r="E167" s="242">
        <v>270</v>
      </c>
      <c r="F167" s="52">
        <f t="shared" si="31"/>
        <v>63.529411764705877</v>
      </c>
    </row>
    <row r="168" spans="1:6" ht="12.75" customHeight="1" x14ac:dyDescent="0.2">
      <c r="A168" s="53">
        <v>3214</v>
      </c>
      <c r="B168" s="85" t="s">
        <v>379</v>
      </c>
      <c r="C168" s="50" t="s">
        <v>380</v>
      </c>
      <c r="D168" s="242">
        <v>183.6</v>
      </c>
      <c r="E168" s="242">
        <v>175</v>
      </c>
      <c r="F168" s="52">
        <f t="shared" si="31"/>
        <v>95.315904139433556</v>
      </c>
    </row>
    <row r="169" spans="1:6" ht="12.75" customHeight="1" x14ac:dyDescent="0.2">
      <c r="A169" s="53">
        <v>322</v>
      </c>
      <c r="B169" s="85" t="s">
        <v>381</v>
      </c>
      <c r="C169" s="50" t="s">
        <v>382</v>
      </c>
      <c r="D169" s="51">
        <f t="shared" ref="D169:E169" si="41">SUM(D170:D176)</f>
        <v>24219.820000000003</v>
      </c>
      <c r="E169" s="51">
        <f t="shared" si="41"/>
        <v>20963.400000000005</v>
      </c>
      <c r="F169" s="52">
        <f t="shared" si="31"/>
        <v>86.554730794861413</v>
      </c>
    </row>
    <row r="170" spans="1:6" ht="12.75" customHeight="1" x14ac:dyDescent="0.2">
      <c r="A170" s="53">
        <v>3221</v>
      </c>
      <c r="B170" s="85" t="s">
        <v>383</v>
      </c>
      <c r="C170" s="50" t="s">
        <v>384</v>
      </c>
      <c r="D170" s="242">
        <v>9447.3700000000008</v>
      </c>
      <c r="E170" s="242">
        <v>8053.74</v>
      </c>
      <c r="F170" s="52">
        <f t="shared" si="31"/>
        <v>85.248487145099631</v>
      </c>
    </row>
    <row r="171" spans="1:6" ht="12.75" customHeight="1" x14ac:dyDescent="0.2">
      <c r="A171" s="53">
        <v>3222</v>
      </c>
      <c r="B171" s="85" t="s">
        <v>385</v>
      </c>
      <c r="C171" s="50" t="s">
        <v>386</v>
      </c>
      <c r="D171" s="242">
        <v>1289.72</v>
      </c>
      <c r="E171" s="242">
        <v>944.95</v>
      </c>
      <c r="F171" s="52">
        <f t="shared" si="31"/>
        <v>73.267841081785207</v>
      </c>
    </row>
    <row r="172" spans="1:6" ht="12.75" customHeight="1" x14ac:dyDescent="0.2">
      <c r="A172" s="53">
        <v>3223</v>
      </c>
      <c r="B172" s="85" t="s">
        <v>387</v>
      </c>
      <c r="C172" s="50" t="s">
        <v>388</v>
      </c>
      <c r="D172" s="242">
        <v>10873.89</v>
      </c>
      <c r="E172" s="242">
        <v>9367.7900000000009</v>
      </c>
      <c r="F172" s="52">
        <f t="shared" si="31"/>
        <v>86.149390880356535</v>
      </c>
    </row>
    <row r="173" spans="1:6" ht="12.75" customHeight="1" x14ac:dyDescent="0.2">
      <c r="A173" s="53">
        <v>3224</v>
      </c>
      <c r="B173" s="85" t="s">
        <v>389</v>
      </c>
      <c r="C173" s="50" t="s">
        <v>390</v>
      </c>
      <c r="D173" s="242">
        <v>1717.97</v>
      </c>
      <c r="E173" s="242">
        <v>1866.13</v>
      </c>
      <c r="F173" s="52">
        <f t="shared" si="31"/>
        <v>108.62413196970844</v>
      </c>
    </row>
    <row r="174" spans="1:6" ht="12.75" customHeight="1" x14ac:dyDescent="0.2">
      <c r="A174" s="53">
        <v>3225</v>
      </c>
      <c r="B174" s="85" t="s">
        <v>391</v>
      </c>
      <c r="C174" s="50" t="s">
        <v>392</v>
      </c>
      <c r="D174" s="242">
        <v>488.9</v>
      </c>
      <c r="E174" s="242">
        <v>268.04000000000002</v>
      </c>
      <c r="F174" s="52">
        <f t="shared" si="31"/>
        <v>54.825117610963389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401.97</v>
      </c>
      <c r="E176" s="242">
        <v>462.75</v>
      </c>
      <c r="F176" s="52">
        <f t="shared" si="31"/>
        <v>115.12053138293901</v>
      </c>
    </row>
    <row r="177" spans="1:6" ht="12.75" customHeight="1" x14ac:dyDescent="0.2">
      <c r="A177" s="53">
        <v>323</v>
      </c>
      <c r="B177" s="85" t="s">
        <v>397</v>
      </c>
      <c r="C177" s="50" t="s">
        <v>398</v>
      </c>
      <c r="D177" s="51">
        <f t="shared" ref="D177:E177" si="42">SUM(D178:D186)</f>
        <v>23813.129999999997</v>
      </c>
      <c r="E177" s="51">
        <f t="shared" si="42"/>
        <v>27892.489999999994</v>
      </c>
      <c r="F177" s="52">
        <f t="shared" si="31"/>
        <v>117.1307173815454</v>
      </c>
    </row>
    <row r="178" spans="1:6" ht="12.75" customHeight="1" x14ac:dyDescent="0.2">
      <c r="A178" s="53">
        <v>3231</v>
      </c>
      <c r="B178" s="85" t="s">
        <v>399</v>
      </c>
      <c r="C178" s="50" t="s">
        <v>400</v>
      </c>
      <c r="D178" s="242">
        <v>1256.24</v>
      </c>
      <c r="E178" s="242">
        <v>2314.58</v>
      </c>
      <c r="F178" s="52">
        <f t="shared" si="31"/>
        <v>184.24664076927974</v>
      </c>
    </row>
    <row r="179" spans="1:6" ht="12.75" customHeight="1" x14ac:dyDescent="0.2">
      <c r="A179" s="53">
        <v>3232</v>
      </c>
      <c r="B179" s="85" t="s">
        <v>401</v>
      </c>
      <c r="C179" s="50" t="s">
        <v>402</v>
      </c>
      <c r="D179" s="242">
        <v>1509.13</v>
      </c>
      <c r="E179" s="242">
        <v>3888.18</v>
      </c>
      <c r="F179" s="52">
        <f t="shared" si="31"/>
        <v>257.64380802184036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5880.7</v>
      </c>
      <c r="E181" s="242">
        <v>5999.32</v>
      </c>
      <c r="F181" s="52">
        <f t="shared" si="31"/>
        <v>102.01710680701277</v>
      </c>
    </row>
    <row r="182" spans="1:6" ht="12.75" customHeight="1" x14ac:dyDescent="0.2">
      <c r="A182" s="53">
        <v>3235</v>
      </c>
      <c r="B182" s="85" t="s">
        <v>407</v>
      </c>
      <c r="C182" s="50" t="s">
        <v>408</v>
      </c>
      <c r="D182" s="242">
        <v>4270.46</v>
      </c>
      <c r="E182" s="242">
        <v>5357.98</v>
      </c>
      <c r="F182" s="52">
        <f t="shared" si="31"/>
        <v>125.4661090374339</v>
      </c>
    </row>
    <row r="183" spans="1:6" ht="12.75" customHeight="1" x14ac:dyDescent="0.2">
      <c r="A183" s="53">
        <v>3236</v>
      </c>
      <c r="B183" s="85" t="s">
        <v>409</v>
      </c>
      <c r="C183" s="50" t="s">
        <v>410</v>
      </c>
      <c r="D183" s="242">
        <v>2490</v>
      </c>
      <c r="E183" s="242">
        <v>2300</v>
      </c>
      <c r="F183" s="52">
        <f t="shared" si="31"/>
        <v>92.369477911646598</v>
      </c>
    </row>
    <row r="184" spans="1:6" ht="12.75" customHeight="1" x14ac:dyDescent="0.2">
      <c r="A184" s="53">
        <v>3237</v>
      </c>
      <c r="B184" s="85" t="s">
        <v>411</v>
      </c>
      <c r="C184" s="50" t="s">
        <v>412</v>
      </c>
      <c r="D184" s="242">
        <v>4492.72</v>
      </c>
      <c r="E184" s="242">
        <v>3434.3</v>
      </c>
      <c r="F184" s="52">
        <f t="shared" si="31"/>
        <v>76.44144304563828</v>
      </c>
    </row>
    <row r="185" spans="1:6" ht="12.75" customHeight="1" x14ac:dyDescent="0.2">
      <c r="A185" s="53">
        <v>3238</v>
      </c>
      <c r="B185" s="85" t="s">
        <v>413</v>
      </c>
      <c r="C185" s="50" t="s">
        <v>414</v>
      </c>
      <c r="D185" s="242">
        <v>3325.28</v>
      </c>
      <c r="E185" s="242">
        <v>3957.83</v>
      </c>
      <c r="F185" s="52">
        <f t="shared" si="31"/>
        <v>119.02245825915412</v>
      </c>
    </row>
    <row r="186" spans="1:6" ht="12.75" customHeight="1" x14ac:dyDescent="0.2">
      <c r="A186" s="53">
        <v>3239</v>
      </c>
      <c r="B186" s="85" t="s">
        <v>415</v>
      </c>
      <c r="C186" s="50" t="s">
        <v>416</v>
      </c>
      <c r="D186" s="242">
        <v>588.6</v>
      </c>
      <c r="E186" s="242">
        <v>640.29999999999995</v>
      </c>
      <c r="F186" s="52">
        <f t="shared" si="31"/>
        <v>108.78355419639823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7692.4</v>
      </c>
      <c r="E188" s="51">
        <f t="shared" si="43"/>
        <v>11088.06</v>
      </c>
      <c r="F188" s="52">
        <f t="shared" si="31"/>
        <v>144.1430502833966</v>
      </c>
    </row>
    <row r="189" spans="1:6" ht="12.75" customHeight="1" x14ac:dyDescent="0.2">
      <c r="A189" s="53">
        <v>3291</v>
      </c>
      <c r="B189" s="232" t="s">
        <v>421</v>
      </c>
      <c r="C189" s="50" t="s">
        <v>422</v>
      </c>
      <c r="D189" s="242">
        <v>478.06</v>
      </c>
      <c r="E189" s="242">
        <v>472.71</v>
      </c>
      <c r="F189" s="52">
        <f t="shared" si="31"/>
        <v>98.880893611680548</v>
      </c>
    </row>
    <row r="190" spans="1:6" ht="12.75" customHeight="1" x14ac:dyDescent="0.2">
      <c r="A190" s="53">
        <v>3292</v>
      </c>
      <c r="B190" s="85" t="s">
        <v>423</v>
      </c>
      <c r="C190" s="50" t="s">
        <v>424</v>
      </c>
      <c r="D190" s="242">
        <v>306.39999999999998</v>
      </c>
      <c r="E190" s="242">
        <v>186.2</v>
      </c>
      <c r="F190" s="52">
        <f t="shared" si="31"/>
        <v>60.770234986945169</v>
      </c>
    </row>
    <row r="191" spans="1:6" ht="12.75" customHeight="1" x14ac:dyDescent="0.2">
      <c r="A191" s="53">
        <v>3293</v>
      </c>
      <c r="B191" s="85" t="s">
        <v>425</v>
      </c>
      <c r="C191" s="50" t="s">
        <v>426</v>
      </c>
      <c r="D191" s="242">
        <v>622.99</v>
      </c>
      <c r="E191" s="242">
        <v>1055.8499999999999</v>
      </c>
      <c r="F191" s="52">
        <f t="shared" si="31"/>
        <v>169.48105106020961</v>
      </c>
    </row>
    <row r="192" spans="1:6" ht="12.75" customHeight="1" x14ac:dyDescent="0.2">
      <c r="A192" s="53">
        <v>3294</v>
      </c>
      <c r="B192" s="85" t="s">
        <v>427</v>
      </c>
      <c r="C192" s="50" t="s">
        <v>428</v>
      </c>
      <c r="D192" s="242">
        <v>39.82</v>
      </c>
      <c r="E192" s="242">
        <v>45</v>
      </c>
      <c r="F192" s="52">
        <f t="shared" si="31"/>
        <v>113.00853842290306</v>
      </c>
    </row>
    <row r="193" spans="1:6" ht="12.75" customHeight="1" x14ac:dyDescent="0.2">
      <c r="A193" s="53">
        <v>3295</v>
      </c>
      <c r="B193" s="85" t="s">
        <v>429</v>
      </c>
      <c r="C193" s="50" t="s">
        <v>430</v>
      </c>
      <c r="D193" s="242">
        <v>1684.34</v>
      </c>
      <c r="E193" s="242">
        <v>2598.52</v>
      </c>
      <c r="F193" s="52">
        <f t="shared" si="31"/>
        <v>154.27526508899629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4560.79</v>
      </c>
      <c r="E195" s="242">
        <v>6729.78</v>
      </c>
      <c r="F195" s="52">
        <f t="shared" si="31"/>
        <v>147.55733107641441</v>
      </c>
    </row>
    <row r="196" spans="1:6" ht="12.75" customHeight="1" x14ac:dyDescent="0.2">
      <c r="A196" s="53">
        <v>34</v>
      </c>
      <c r="B196" s="232" t="s">
        <v>435</v>
      </c>
      <c r="C196" s="50" t="s">
        <v>436</v>
      </c>
      <c r="D196" s="51">
        <f t="shared" ref="D196:E196" si="44">D197+D202+D210</f>
        <v>35.08</v>
      </c>
      <c r="E196" s="51">
        <f t="shared" si="44"/>
        <v>35.19</v>
      </c>
      <c r="F196" s="52">
        <f t="shared" si="31"/>
        <v>100.31356898517674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35.08</v>
      </c>
      <c r="E210" s="51">
        <f t="shared" si="47"/>
        <v>35.19</v>
      </c>
      <c r="F210" s="52">
        <f t="shared" si="31"/>
        <v>100.31356898517674</v>
      </c>
    </row>
    <row r="211" spans="1:6" ht="12.75" customHeight="1" x14ac:dyDescent="0.2">
      <c r="A211" s="53">
        <v>3431</v>
      </c>
      <c r="B211" s="232" t="s">
        <v>465</v>
      </c>
      <c r="C211" s="50" t="s">
        <v>466</v>
      </c>
      <c r="D211" s="242">
        <v>34.97</v>
      </c>
      <c r="E211" s="242">
        <v>35.19</v>
      </c>
      <c r="F211" s="52">
        <f t="shared" si="31"/>
        <v>100.6291106662854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114.91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114.91</v>
      </c>
      <c r="F259" s="52" t="str">
        <f t="shared" ref="F259:F262" si="67">IF(D259&lt;&gt;0,IF(E259/D259&gt;=100,"&gt;&gt;100",E259/D259*100),"-")</f>
        <v>-</v>
      </c>
    </row>
    <row r="260" spans="1:6" ht="12.75" customHeight="1" x14ac:dyDescent="0.2">
      <c r="A260" s="53">
        <v>3721</v>
      </c>
      <c r="B260" s="85" t="s">
        <v>559</v>
      </c>
      <c r="C260" s="50" t="s">
        <v>560</v>
      </c>
      <c r="D260" s="242">
        <v>0</v>
      </c>
      <c r="E260" s="242">
        <v>114.91</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2936.6</v>
      </c>
      <c r="E263" s="51">
        <f t="shared" si="68"/>
        <v>949.5</v>
      </c>
      <c r="F263" s="52">
        <f t="shared" ref="F263:F267" si="69">IF(D263&lt;&gt;0,IF(E263/D263&gt;=100,"&gt;&gt;100",E263/D263*100),"-")</f>
        <v>32.333310631342371</v>
      </c>
    </row>
    <row r="264" spans="1:6" ht="12.75" customHeight="1" x14ac:dyDescent="0.2">
      <c r="A264" s="53">
        <v>381</v>
      </c>
      <c r="B264" s="85" t="s">
        <v>567</v>
      </c>
      <c r="C264" s="50" t="s">
        <v>568</v>
      </c>
      <c r="D264" s="51">
        <f t="shared" ref="D264:E264" si="70">SUM(D265:D267)</f>
        <v>2936.6</v>
      </c>
      <c r="E264" s="51">
        <f t="shared" si="70"/>
        <v>949.5</v>
      </c>
      <c r="F264" s="52">
        <f t="shared" si="69"/>
        <v>32.333310631342371</v>
      </c>
    </row>
    <row r="265" spans="1:6" ht="12.75" customHeight="1" x14ac:dyDescent="0.2">
      <c r="A265" s="53">
        <v>3811</v>
      </c>
      <c r="B265" s="85" t="s">
        <v>569</v>
      </c>
      <c r="C265" s="50" t="s">
        <v>570</v>
      </c>
      <c r="D265" s="242">
        <v>1500</v>
      </c>
      <c r="E265" s="242"/>
      <c r="F265" s="52">
        <f t="shared" si="69"/>
        <v>0</v>
      </c>
    </row>
    <row r="266" spans="1:6" ht="12.75" customHeight="1" x14ac:dyDescent="0.2">
      <c r="A266" s="53">
        <v>3812</v>
      </c>
      <c r="B266" s="85" t="s">
        <v>571</v>
      </c>
      <c r="C266" s="50" t="s">
        <v>572</v>
      </c>
      <c r="D266" s="242">
        <v>1436.6</v>
      </c>
      <c r="E266" s="242">
        <v>949.5</v>
      </c>
      <c r="F266" s="52">
        <f t="shared" si="69"/>
        <v>66.093554225254081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1032814.06</v>
      </c>
      <c r="E289" s="51">
        <f t="shared" si="79"/>
        <v>1260455.7299999997</v>
      </c>
      <c r="F289" s="52">
        <f t="shared" si="76"/>
        <v>122.04091508978874</v>
      </c>
    </row>
    <row r="290" spans="1:6" ht="12.75" customHeight="1" x14ac:dyDescent="0.2">
      <c r="A290" s="53" t="s">
        <v>608</v>
      </c>
      <c r="B290" s="85" t="s">
        <v>619</v>
      </c>
      <c r="C290" s="50" t="s">
        <v>620</v>
      </c>
      <c r="D290" s="51">
        <f>IF(D6&gt;=D289,D6-D289,0)</f>
        <v>6964.8399999999674</v>
      </c>
      <c r="E290" s="51">
        <f>IF(E6&gt;=E289,E6-E289,0)</f>
        <v>5132.8400000000838</v>
      </c>
      <c r="F290" s="52">
        <f t="shared" si="76"/>
        <v>73.696452466964175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1539.7</v>
      </c>
      <c r="E292" s="242">
        <v>4677.3</v>
      </c>
      <c r="F292" s="52">
        <f t="shared" si="76"/>
        <v>303.77995713450673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3827.24</v>
      </c>
      <c r="E350" s="51">
        <f t="shared" si="95"/>
        <v>8798.81</v>
      </c>
      <c r="F350" s="52">
        <f t="shared" si="81"/>
        <v>229.89961434349559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3827.24</v>
      </c>
      <c r="E363" s="51">
        <f t="shared" si="99"/>
        <v>8798.81</v>
      </c>
      <c r="F363" s="52">
        <f t="shared" si="81"/>
        <v>229.89961434349559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2230</v>
      </c>
      <c r="E369" s="51">
        <f t="shared" si="101"/>
        <v>6096.25</v>
      </c>
      <c r="F369" s="52">
        <f t="shared" si="81"/>
        <v>273.37443946188341</v>
      </c>
    </row>
    <row r="370" spans="1:6" ht="12.75" customHeight="1" x14ac:dyDescent="0.2">
      <c r="A370" s="53">
        <v>4221</v>
      </c>
      <c r="B370" s="85" t="s">
        <v>674</v>
      </c>
      <c r="C370" s="50" t="s">
        <v>766</v>
      </c>
      <c r="D370" s="242">
        <v>0</v>
      </c>
      <c r="E370" s="242">
        <v>6096.25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2230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1597.24</v>
      </c>
      <c r="E383" s="51">
        <f t="shared" si="103"/>
        <v>2702.56</v>
      </c>
      <c r="F383" s="52">
        <f t="shared" si="81"/>
        <v>169.20187323132404</v>
      </c>
    </row>
    <row r="384" spans="1:6" ht="12.75" customHeight="1" x14ac:dyDescent="0.2">
      <c r="A384" s="53">
        <v>4241</v>
      </c>
      <c r="B384" s="85" t="s">
        <v>783</v>
      </c>
      <c r="C384" s="50" t="s">
        <v>784</v>
      </c>
      <c r="D384" s="242">
        <v>1597.24</v>
      </c>
      <c r="E384" s="242">
        <v>2702.56</v>
      </c>
      <c r="F384" s="52">
        <f t="shared" si="81"/>
        <v>169.20187323132404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3827.24</v>
      </c>
      <c r="E408" s="51">
        <f t="shared" si="111"/>
        <v>8798.81</v>
      </c>
      <c r="F408" s="52">
        <f t="shared" si="81"/>
        <v>229.89961434349559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1039778.9</v>
      </c>
      <c r="E412" s="51">
        <f>E6+E298</f>
        <v>1265588.5699999998</v>
      </c>
      <c r="F412" s="52">
        <f t="shared" si="81"/>
        <v>121.71708523802511</v>
      </c>
    </row>
    <row r="413" spans="1:6" ht="12.75" customHeight="1" x14ac:dyDescent="0.2">
      <c r="A413" s="53" t="s">
        <v>608</v>
      </c>
      <c r="B413" s="85" t="s">
        <v>831</v>
      </c>
      <c r="C413" s="50" t="s">
        <v>832</v>
      </c>
      <c r="D413" s="51">
        <f t="shared" ref="D413:E413" si="112">D289+D350</f>
        <v>1036641.3</v>
      </c>
      <c r="E413" s="51">
        <f t="shared" si="112"/>
        <v>1269254.5399999998</v>
      </c>
      <c r="F413" s="52">
        <f t="shared" si="81"/>
        <v>122.43912527891759</v>
      </c>
    </row>
    <row r="414" spans="1:6" ht="12.75" customHeight="1" x14ac:dyDescent="0.2">
      <c r="A414" s="53" t="s">
        <v>608</v>
      </c>
      <c r="B414" s="85" t="s">
        <v>833</v>
      </c>
      <c r="C414" s="50" t="s">
        <v>834</v>
      </c>
      <c r="D414" s="51">
        <f t="shared" ref="D414:E414" si="113">IF(D412&gt;=D413,D412-D413,0)</f>
        <v>3137.5999999999767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3665.9699999999721</v>
      </c>
      <c r="F415" s="52" t="str">
        <f t="shared" si="81"/>
        <v>-</v>
      </c>
    </row>
    <row r="416" spans="1:6" ht="12.75" customHeight="1" x14ac:dyDescent="0.2">
      <c r="A416" s="60" t="s">
        <v>837</v>
      </c>
      <c r="B416" s="232" t="s">
        <v>838</v>
      </c>
      <c r="C416" s="61" t="s">
        <v>839</v>
      </c>
      <c r="D416" s="51">
        <f t="shared" ref="D416:E416" si="115">IF(D292-D293+D409-D410&gt;=0,D292-D293+D409-D410,0)</f>
        <v>1539.7</v>
      </c>
      <c r="E416" s="51">
        <f t="shared" si="115"/>
        <v>4677.3</v>
      </c>
      <c r="F416" s="52">
        <f t="shared" si="81"/>
        <v>303.77995713450673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1039778.9</v>
      </c>
      <c r="E639" s="51">
        <f t="shared" si="180"/>
        <v>1265588.5699999998</v>
      </c>
      <c r="F639" s="52">
        <f t="shared" si="119"/>
        <v>121.71708523802511</v>
      </c>
    </row>
    <row r="640" spans="1:6" ht="12.75" customHeight="1" x14ac:dyDescent="0.2">
      <c r="A640" s="53" t="s">
        <v>608</v>
      </c>
      <c r="B640" s="85" t="s">
        <v>1277</v>
      </c>
      <c r="C640" s="50" t="s">
        <v>1278</v>
      </c>
      <c r="D640" s="51">
        <f t="shared" ref="D640:E640" si="181">D413+D528</f>
        <v>1036641.3</v>
      </c>
      <c r="E640" s="51">
        <f t="shared" si="181"/>
        <v>1269254.5399999998</v>
      </c>
      <c r="F640" s="52">
        <f t="shared" si="119"/>
        <v>122.43912527891759</v>
      </c>
    </row>
    <row r="641" spans="1:6" ht="12.75" customHeight="1" x14ac:dyDescent="0.2">
      <c r="A641" s="53" t="s">
        <v>608</v>
      </c>
      <c r="B641" s="85" t="s">
        <v>1279</v>
      </c>
      <c r="C641" s="50" t="s">
        <v>1280</v>
      </c>
      <c r="D641" s="51">
        <f t="shared" ref="D641:E641" si="182">IF(D639&gt;=D640,D639-D640,0)</f>
        <v>3137.5999999999767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3665.9699999999721</v>
      </c>
      <c r="F642" s="52" t="str">
        <f t="shared" si="119"/>
        <v>-</v>
      </c>
    </row>
    <row r="643" spans="1:6" ht="24" x14ac:dyDescent="0.2">
      <c r="A643" s="60" t="s">
        <v>1283</v>
      </c>
      <c r="B643" s="85" t="s">
        <v>1284</v>
      </c>
      <c r="C643" s="61" t="s">
        <v>1283</v>
      </c>
      <c r="D643" s="51">
        <f t="shared" ref="D643:E643" si="184">IF(D416-D417+D637-D638&gt;=0,D416-D417+D637-D638,0)</f>
        <v>1539.7</v>
      </c>
      <c r="E643" s="51">
        <f t="shared" si="184"/>
        <v>4677.3</v>
      </c>
      <c r="F643" s="52">
        <f t="shared" si="119"/>
        <v>303.77995713450673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4677.2999999999765</v>
      </c>
      <c r="E645" s="51">
        <f t="shared" si="186"/>
        <v>1011.3300000000281</v>
      </c>
      <c r="F645" s="52">
        <f t="shared" si="119"/>
        <v>21.622089667116352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83998</v>
      </c>
      <c r="E647" s="243">
        <v>98031.14</v>
      </c>
      <c r="F647" s="57">
        <f t="shared" si="119"/>
        <v>116.70651682182908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47</v>
      </c>
      <c r="E654" s="262">
        <v>46</v>
      </c>
      <c r="F654" s="52">
        <f t="shared" si="188"/>
        <v>97.872340425531917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39</v>
      </c>
      <c r="F656" s="52">
        <f t="shared" si="188"/>
        <v>97.5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954429.53</v>
      </c>
      <c r="E675" s="242">
        <v>1181042.94</v>
      </c>
      <c r="F675" s="52">
        <f t="shared" si="188"/>
        <v>123.74333597997537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1318.94</v>
      </c>
      <c r="E677" s="242">
        <v>2678.56</v>
      </c>
      <c r="F677" s="52">
        <f t="shared" si="188"/>
        <v>203.08429496413788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2400.0300000000002</v>
      </c>
      <c r="E717" s="242">
        <v>882.88</v>
      </c>
      <c r="F717" s="52">
        <f t="shared" si="188"/>
        <v>36.786206839081174</v>
      </c>
    </row>
    <row r="718" spans="1:6" ht="12.75" customHeight="1" x14ac:dyDescent="0.2">
      <c r="A718" s="53">
        <v>32121</v>
      </c>
      <c r="B718" s="85" t="s">
        <v>1415</v>
      </c>
      <c r="C718" s="50" t="s">
        <v>1416</v>
      </c>
      <c r="D718" s="242">
        <v>16789.09</v>
      </c>
      <c r="E718" s="242">
        <v>17802.310000000001</v>
      </c>
      <c r="F718" s="52">
        <f t="shared" si="188"/>
        <v>106.03499058019226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2490</v>
      </c>
      <c r="E720" s="242">
        <v>2300</v>
      </c>
      <c r="F720" s="52">
        <f t="shared" si="188"/>
        <v>92.369477911646598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729.96</v>
      </c>
      <c r="E722" s="242">
        <v>1198.98</v>
      </c>
      <c r="F722" s="52">
        <f t="shared" si="188"/>
        <v>164.2528357718231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v>114.91</v>
      </c>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726976.10000000009</v>
      </c>
      <c r="E6" s="229">
        <f t="shared" si="0"/>
        <v>751098.41999999993</v>
      </c>
      <c r="F6" s="230">
        <f t="shared" ref="F6:F260" si="1">IF(D6&gt;0,IF(E6/D6&gt;=100,"&gt;&gt;100",E6/D6*100),"-")</f>
        <v>103.31817235807337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635060.95000000007</v>
      </c>
      <c r="E7" s="104">
        <f t="shared" si="2"/>
        <v>648819.49</v>
      </c>
      <c r="F7" s="93">
        <f t="shared" si="1"/>
        <v>102.16649126355509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362432.81</v>
      </c>
      <c r="E8" s="104">
        <f>E9+E10-E11</f>
        <v>362432.81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362432.81</v>
      </c>
      <c r="E9" s="247">
        <v>362432.81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260466.09000000003</v>
      </c>
      <c r="E12" s="104">
        <f t="shared" si="3"/>
        <v>274224.63</v>
      </c>
      <c r="F12" s="93">
        <f t="shared" si="1"/>
        <v>105.28227685991676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214224.12</v>
      </c>
      <c r="E13" s="104">
        <f t="shared" si="4"/>
        <v>208806.64</v>
      </c>
      <c r="F13" s="93">
        <f t="shared" si="1"/>
        <v>97.471115764181931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478387.06</v>
      </c>
      <c r="E15" s="247">
        <v>478387.06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264162.94</v>
      </c>
      <c r="E18" s="247">
        <v>269580.42</v>
      </c>
      <c r="F18" s="93">
        <f t="shared" si="1"/>
        <v>102.05081000385594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12417.99000000002</v>
      </c>
      <c r="E19" s="104">
        <f t="shared" si="5"/>
        <v>28891.450000000012</v>
      </c>
      <c r="F19" s="93">
        <f t="shared" si="1"/>
        <v>232.65802275569527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109194.82</v>
      </c>
      <c r="E20" s="247">
        <v>145955.13</v>
      </c>
      <c r="F20" s="93">
        <f t="shared" si="1"/>
        <v>133.66488446979443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1951.14</v>
      </c>
      <c r="E21" s="247">
        <v>1504.14</v>
      </c>
      <c r="F21" s="93">
        <f t="shared" si="1"/>
        <v>77.090316430394537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11204.6</v>
      </c>
      <c r="E22" s="247">
        <v>10336.98</v>
      </c>
      <c r="F22" s="93">
        <f t="shared" si="1"/>
        <v>92.256573193152803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130.55000000000001</v>
      </c>
      <c r="E23" s="247">
        <v>130.55000000000001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8450.9699999999993</v>
      </c>
      <c r="E24" s="247">
        <v>8450.9699999999993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4894.42</v>
      </c>
      <c r="E25" s="247">
        <v>5285.96</v>
      </c>
      <c r="F25" s="93">
        <f t="shared" si="1"/>
        <v>107.99972213255093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16491.490000000002</v>
      </c>
      <c r="E26" s="247">
        <v>15455.25</v>
      </c>
      <c r="F26" s="93">
        <f t="shared" si="1"/>
        <v>93.716516821706222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139900</v>
      </c>
      <c r="E28" s="247">
        <v>158227.53</v>
      </c>
      <c r="F28" s="93">
        <f t="shared" si="1"/>
        <v>113.10045032165831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33823.980000000003</v>
      </c>
      <c r="E35" s="104">
        <f t="shared" si="7"/>
        <v>36526.54</v>
      </c>
      <c r="F35" s="93">
        <f t="shared" si="1"/>
        <v>107.9900709496635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33823.980000000003</v>
      </c>
      <c r="E36" s="247">
        <v>36526.54</v>
      </c>
      <c r="F36" s="93">
        <f t="shared" si="1"/>
        <v>107.9900709496635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6417.19</v>
      </c>
      <c r="E37" s="247">
        <v>6417.19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6417.19</v>
      </c>
      <c r="E40" s="247">
        <v>6417.19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26627.51</v>
      </c>
      <c r="E49" s="247">
        <v>26627.51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26627.51</v>
      </c>
      <c r="E50" s="247">
        <v>26627.51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38571.72</v>
      </c>
      <c r="E54" s="247">
        <v>37259.870000000003</v>
      </c>
      <c r="F54" s="93">
        <f t="shared" si="1"/>
        <v>96.598933104357286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38571.72</v>
      </c>
      <c r="E55" s="247">
        <v>37259.870000000003</v>
      </c>
      <c r="F55" s="93">
        <f t="shared" si="1"/>
        <v>96.598933104357286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12162.05</v>
      </c>
      <c r="E56" s="104">
        <f t="shared" si="11"/>
        <v>12162.05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12162.05</v>
      </c>
      <c r="E57" s="247">
        <v>12162.05</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91915.15</v>
      </c>
      <c r="E68" s="104">
        <f t="shared" si="13"/>
        <v>102278.93</v>
      </c>
      <c r="F68" s="93">
        <f t="shared" si="1"/>
        <v>111.27537734530162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409.02</v>
      </c>
      <c r="E78" s="104">
        <f>E79+SUM(E82:E84)-E85+E86</f>
        <v>497.31000000000006</v>
      </c>
      <c r="F78" s="93">
        <f t="shared" si="1"/>
        <v>121.58574152853163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345.91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409.02</v>
      </c>
      <c r="E86" s="247">
        <v>151.4</v>
      </c>
      <c r="F86" s="93">
        <f t="shared" si="1"/>
        <v>37.015304875067237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7508.13</v>
      </c>
      <c r="E146" s="104">
        <f t="shared" si="26"/>
        <v>3750.48</v>
      </c>
      <c r="F146" s="93">
        <f t="shared" si="1"/>
        <v>49.952251759093144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7508.13</v>
      </c>
      <c r="E161" s="247">
        <v>3750.48</v>
      </c>
      <c r="F161" s="93">
        <f t="shared" si="1"/>
        <v>49.952251759093144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83998</v>
      </c>
      <c r="E170" s="104">
        <f t="shared" si="29"/>
        <v>98031.14</v>
      </c>
      <c r="F170" s="93">
        <f t="shared" si="1"/>
        <v>116.70651682182908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83998</v>
      </c>
      <c r="E173" s="247">
        <v>98031.14</v>
      </c>
      <c r="F173" s="93">
        <f t="shared" si="1"/>
        <v>116.70651682182908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726976.1</v>
      </c>
      <c r="E175" s="104">
        <f t="shared" si="30"/>
        <v>751098.41999999993</v>
      </c>
      <c r="F175" s="93">
        <f t="shared" si="1"/>
        <v>103.31817235807338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87237.85</v>
      </c>
      <c r="E176" s="104">
        <f t="shared" si="31"/>
        <v>101267.59999999999</v>
      </c>
      <c r="F176" s="93">
        <f t="shared" si="1"/>
        <v>116.08218221792488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87237.85</v>
      </c>
      <c r="E177" s="104">
        <f t="shared" si="32"/>
        <v>101267.59999999999</v>
      </c>
      <c r="F177" s="93">
        <f t="shared" si="1"/>
        <v>116.08218221792488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83858</v>
      </c>
      <c r="E178" s="247">
        <v>97974.22</v>
      </c>
      <c r="F178" s="93">
        <f t="shared" si="1"/>
        <v>116.83348040735528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2970.83</v>
      </c>
      <c r="E179" s="247">
        <v>2907.15</v>
      </c>
      <c r="F179" s="93">
        <f t="shared" si="1"/>
        <v>97.856491283580695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409.02</v>
      </c>
      <c r="E188" s="247">
        <v>386.23</v>
      </c>
      <c r="F188" s="93">
        <f t="shared" si="1"/>
        <v>94.428145322967111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639738.25</v>
      </c>
      <c r="E237" s="104">
        <f t="shared" si="41"/>
        <v>649830.81999999995</v>
      </c>
      <c r="F237" s="93">
        <f t="shared" si="1"/>
        <v>101.57760928004538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635060.94999999995</v>
      </c>
      <c r="E238" s="104">
        <f t="shared" si="42"/>
        <v>648819.49</v>
      </c>
      <c r="F238" s="93">
        <f t="shared" si="1"/>
        <v>102.1664912635551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635060.94999999995</v>
      </c>
      <c r="E239" s="104">
        <f t="shared" si="43"/>
        <v>648819.49</v>
      </c>
      <c r="F239" s="93">
        <f t="shared" si="1"/>
        <v>102.1664912635551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614778.94999999995</v>
      </c>
      <c r="E240" s="247">
        <v>612638.48</v>
      </c>
      <c r="F240" s="93">
        <f t="shared" si="1"/>
        <v>99.651830954849714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20282</v>
      </c>
      <c r="E241" s="247">
        <v>36181.01</v>
      </c>
      <c r="F241" s="93">
        <f t="shared" si="1"/>
        <v>178.38975446208462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4677.3</v>
      </c>
      <c r="E245" s="104">
        <f t="shared" si="45"/>
        <v>1011.33</v>
      </c>
      <c r="F245" s="93">
        <f t="shared" si="1"/>
        <v>21.622089667115642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4677.3</v>
      </c>
      <c r="E246" s="104">
        <f t="shared" si="46"/>
        <v>1011.33</v>
      </c>
      <c r="F246" s="93">
        <f t="shared" si="1"/>
        <v>21.622089667115642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4677.3</v>
      </c>
      <c r="E247" s="247">
        <v>1011.33</v>
      </c>
      <c r="F247" s="93">
        <f t="shared" si="1"/>
        <v>21.622089667115642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30269.8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30269.8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7508.13</v>
      </c>
      <c r="E265" s="247">
        <v>3750.48</v>
      </c>
      <c r="F265" s="93">
        <f t="shared" si="50"/>
        <v>49.952251759093144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409.02</v>
      </c>
      <c r="E268" s="247">
        <v>151.4</v>
      </c>
      <c r="F268" s="93">
        <f t="shared" si="50"/>
        <v>37.015304875067237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3750.48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87237.85</v>
      </c>
      <c r="E288" s="247">
        <v>101267.6</v>
      </c>
      <c r="F288" s="93">
        <f t="shared" si="50"/>
        <v>116.0821822179249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386.23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1036641.3</v>
      </c>
      <c r="E114" s="81">
        <f t="shared" si="22"/>
        <v>1269254.54</v>
      </c>
      <c r="F114" s="63">
        <f t="shared" si="1"/>
        <v>122.4391252789176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1036641.3</v>
      </c>
      <c r="E118" s="81">
        <f t="shared" si="24"/>
        <v>1269254.54</v>
      </c>
      <c r="F118" s="63">
        <f t="shared" si="1"/>
        <v>122.4391252789176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1036641.3</v>
      </c>
      <c r="E120" s="249">
        <v>1269254.54</v>
      </c>
      <c r="F120" s="63">
        <f t="shared" si="1"/>
        <v>122.4391252789176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1036641.3</v>
      </c>
      <c r="E141" s="106">
        <f t="shared" si="28"/>
        <v>1269254.54</v>
      </c>
      <c r="F141" s="82">
        <f t="shared" si="1"/>
        <v>122.4391252789176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26727.87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26727.87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26727.87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26727.87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87237.85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1296071.2599999998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1287296.4499999997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1194831.26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84710.94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114.91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7604.15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8774.81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1282041.51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1273266.7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1180715.04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84774.62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114.91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7626.94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8774.81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101267.59999999986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101267.6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101267.6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2025-02-03T09:01:37Z</cp:lastPrinted>
  <dcterms:created xsi:type="dcterms:W3CDTF">2022-04-01T05:14:30Z</dcterms:created>
  <dcterms:modified xsi:type="dcterms:W3CDTF">2025-02-03T09:04:29Z</dcterms:modified>
</cp:coreProperties>
</file>